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'Тбилисское'!$A$1:$K$146</definedName>
  </definedNames>
  <calcPr fullCalcOnLoad="1"/>
</workbook>
</file>

<file path=xl/sharedStrings.xml><?xml version="1.0" encoding="utf-8"?>
<sst xmlns="http://schemas.openxmlformats.org/spreadsheetml/2006/main" count="319" uniqueCount="162">
  <si>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</si>
  <si>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</si>
  <si>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</si>
  <si>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</si>
  <si>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</si>
  <si>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</si>
  <si>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</si>
  <si>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</si>
  <si>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</si>
  <si>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</si>
  <si>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</si>
  <si>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</si>
  <si>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</si>
  <si>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</si>
  <si>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</si>
  <si>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</si>
  <si>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</si>
  <si>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</si>
  <si>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</si>
  <si>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</si>
  <si>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</si>
  <si>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</si>
  <si>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</si>
  <si>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</si>
  <si>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</si>
  <si>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</si>
  <si>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</si>
  <si>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</si>
  <si>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</si>
  <si>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</si>
  <si>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</si>
  <si>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</si>
  <si>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</si>
  <si>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</si>
  <si>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</si>
  <si>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</si>
  <si>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</si>
  <si>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</si>
  <si>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</si>
  <si>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</si>
  <si>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</si>
  <si>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</si>
  <si>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</si>
  <si>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</si>
  <si>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</si>
  <si>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</si>
  <si>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</si>
  <si>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</si>
  <si>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</si>
  <si>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</si>
  <si>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</si>
  <si>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</si>
  <si>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</si>
  <si>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</si>
  <si>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</si>
  <si>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</si>
  <si>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</si>
  <si>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</si>
  <si>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</si>
  <si>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</si>
  <si>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</si>
  <si>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</si>
  <si>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</si>
  <si>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</si>
  <si>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</si>
  <si>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</si>
  <si>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</si>
  <si>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</si>
  <si>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</si>
  <si>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</si>
  <si>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</si>
  <si>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</si>
  <si>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2016 год</t>
  </si>
  <si>
    <t>2017 год</t>
  </si>
  <si>
    <t xml:space="preserve">2017 г. в % </t>
  </si>
  <si>
    <t>к 2016 г.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</si>
  <si>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</si>
  <si>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</si>
  <si>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численность занятых в экономике,тыс.чел</t>
  </si>
  <si>
    <t>Среднесписочная численность работников (без занятых в ЛПХ И ИТД) по полному кругу предприятий и организаций, тыс.человек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</si>
  <si>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</si>
  <si>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</si>
  <si>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</si>
  <si>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</si>
  <si>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</si>
  <si>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</si>
  <si>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</si>
  <si>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</si>
  <si>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</si>
  <si>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</si>
  <si>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</si>
  <si>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</si>
  <si>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Масло сливочное,тонн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</si>
  <si>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</si>
  <si>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</si>
  <si>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</si>
  <si>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</si>
  <si>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</si>
  <si>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</si>
  <si>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</si>
  <si>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</si>
  <si>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</si>
  <si>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</si>
  <si>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</si>
  <si>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</si>
  <si>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</si>
  <si>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</si>
  <si>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</si>
  <si>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</si>
  <si>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</si>
  <si>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</si>
  <si>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</si>
  <si>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</si>
  <si>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</si>
  <si>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</si>
  <si>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</si>
  <si>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</si>
  <si>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</si>
  <si>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</si>
  <si>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</si>
  <si>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</si>
  <si>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</si>
  <si>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</si>
  <si>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</si>
  <si>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</si>
  <si>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</si>
  <si>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 xml:space="preserve">2018 г. в % </t>
  </si>
  <si>
    <t>к 2017 г.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</si>
  <si>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</si>
  <si>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</si>
  <si>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</si>
  <si>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</si>
  <si>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</si>
  <si>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</si>
  <si>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</si>
  <si>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</si>
  <si>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</si>
  <si>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</si>
  <si>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</si>
  <si>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</si>
  <si>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Глава Тбилисского сельского</t>
  </si>
  <si>
    <t>поселения Тбилисского района</t>
  </si>
  <si>
    <t>УТВЕРЖДЕНО</t>
  </si>
  <si>
    <t xml:space="preserve">решением Совета </t>
  </si>
  <si>
    <t xml:space="preserve">Тбилисского сельского поселения </t>
  </si>
  <si>
    <t>Тбилисского района</t>
  </si>
  <si>
    <t>_____________________ № _________</t>
  </si>
  <si>
    <t>В.А. Чвикалов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</si>
  <si>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</si>
  <si>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</si>
  <si>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</si>
  <si>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</si>
  <si>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</si>
  <si>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</si>
  <si>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</si>
  <si>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</si>
  <si>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</si>
  <si>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</si>
  <si>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</si>
  <si>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</si>
  <si>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Индикативный план социально-экономического развития Тбилисского                                                                         сельского поселения Тбилисского района на 2018 год и на плановый период 2019 и 2020 годов</t>
  </si>
  <si>
    <t>ПРОЕКТ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</si>
</sst>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\-???_р_._-;_-@_-"/>
    <numFmt numFmtId="165" formatCode="#,##0.000"/>
    <numFmt numFmtId="166" formatCode="_-* #,##0.0_р_._-;\-* #,##0.0_р_._-;_-* \-?_р_._-;_-@_-"/>
    <numFmt numFmtId="167" formatCode="0.000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_р_._-;\-* #,##0.00_р_._-;_-* \-?_р_._-;_-@_-"/>
    <numFmt numFmtId="171" formatCode="#,##0.0_ ;\-#,##0.0\ "/>
    <numFmt numFmtId="172" formatCode="_-* #,##0_р_._-;\-* #,##0_р_._-;_-* \-?_р_._-;_-@_-"/>
    <numFmt numFmtId="173" formatCode="_-* #,##0.00_р_._-;\-* #,##0.00_р_._-;_-* \-???_р_._-;_-@_-"/>
    <numFmt numFmtId="174" formatCode="_-* #,##0.0_р_._-;\-* #,##0.0_р_._-;_-* \-???_р_._-;_-@_-"/>
    <numFmt numFmtId="175" formatCode="_-* #,##0_р_._-;\-* #,##0_р_._-;_-* \-???_р_._-;_-@_-"/>
    <numFmt numFmtId="176" formatCode="_-* #,##0.000_р_._-;\-* #,##0.000_р_._-;_-* \-?_р_._-;_-@_-"/>
    <numFmt numFmtId="177" formatCode="_-* #,##0.000_р_._-;\-* #,##0.000_р_._-;_-* &quot;-&quot;??_р_._-;_-@_-"/>
    <numFmt numFmtId="178" formatCode="_-* #,##0.0000_р_._-;\-* #,##0.0000_р_._-;_-* \-?_р_._-;_-@_-"/>
    <numFmt numFmtId="179" formatCode="#,##0.0"/>
    <numFmt numFmtId="180" formatCode="_-* #,##0.00[$р.-419]_-;\-* #,##0.00[$р.-419]_-;_-* &quot;-&quot;??[$р.-419]_-;_-@_-"/>
    <numFmt numFmtId="181" formatCode="_-* #,##0.0_р_._-;\-* #,##0.0_р_._-;_-* &quot;-&quot;_р_._-;_-@_-"/>
    <numFmt numFmtId="182" formatCode="0.0"/>
    <numFmt numFmtId="183" formatCode="_-* #,##0.0000_р_._-;\-* #,##0.0000_р_._-;_-* \-???_р_._-;_-@_-"/>
    <numFmt numFmtId="184" formatCode="_-* #,##0.000_р_._-;\-* #,##0.000_р_._-;_-* &quot;-&quot;?_р_._-;_-@_-"/>
    <numFmt numFmtId="185" formatCode="_-* #,##0.00_р_._-;\-* #,##0.0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_р_._-;\-* #,##0.00000_р_._-;_-* \-?_р_._-;_-@_-"/>
    <numFmt numFmtId="191" formatCode="#,##0.000_ ;\-#,##0.000\ "/>
    <numFmt numFmtId="192" formatCode="_-* #,##0.0000_р_._-;\-* #,##0.0000_р_._-;_-* &quot;-&quot;?_р_._-;_-@_-"/>
    <numFmt numFmtId="193" formatCode="_-* #,##0.0000_р_._-;\-* #,##0.0000_р_._-;_-* &quot;-&quot;????_р_._-;_-@_-"/>
    <numFmt numFmtId="194" formatCode="0.00000"/>
    <numFmt numFmtId="195" formatCode="0.0000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67" fontId="1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 horizontal="right" vertical="center"/>
    </xf>
    <xf numFmtId="174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82" fontId="19" fillId="0" borderId="0" xfId="0" applyNumberFormat="1" applyFont="1" applyFill="1" applyAlignment="1">
      <alignment/>
    </xf>
    <xf numFmtId="16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6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78" fontId="19" fillId="0" borderId="19" xfId="0" applyNumberFormat="1" applyFont="1" applyFill="1" applyBorder="1" applyAlignment="1">
      <alignment horizontal="justify" vertical="center"/>
    </xf>
    <xf numFmtId="167" fontId="31" fillId="0" borderId="19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justify" vertical="center"/>
    </xf>
    <xf numFmtId="182" fontId="19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vertical="center" wrapText="1"/>
    </xf>
    <xf numFmtId="182" fontId="32" fillId="0" borderId="19" xfId="0" applyNumberFormat="1" applyFont="1" applyFill="1" applyBorder="1" applyAlignment="1">
      <alignment horizontal="right" vertical="center"/>
    </xf>
    <xf numFmtId="172" fontId="31" fillId="0" borderId="19" xfId="0" applyNumberFormat="1" applyFont="1" applyFill="1" applyBorder="1" applyAlignment="1">
      <alignment horizontal="justify" vertical="center"/>
    </xf>
    <xf numFmtId="182" fontId="32" fillId="0" borderId="19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67" fontId="19" fillId="0" borderId="19" xfId="0" applyNumberFormat="1" applyFont="1" applyFill="1" applyBorder="1" applyAlignment="1">
      <alignment horizontal="right"/>
    </xf>
    <xf numFmtId="182" fontId="2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74" fontId="29" fillId="0" borderId="19" xfId="0" applyNumberFormat="1" applyFont="1" applyFill="1" applyBorder="1" applyAlignment="1">
      <alignment vertical="center"/>
    </xf>
    <xf numFmtId="174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76" fontId="19" fillId="0" borderId="19" xfId="0" applyNumberFormat="1" applyFont="1" applyFill="1" applyBorder="1" applyAlignment="1">
      <alignment/>
    </xf>
    <xf numFmtId="176" fontId="19" fillId="0" borderId="19" xfId="0" applyNumberFormat="1" applyFont="1" applyFill="1" applyBorder="1" applyAlignment="1">
      <alignment/>
    </xf>
    <xf numFmtId="174" fontId="29" fillId="0" borderId="19" xfId="0" applyNumberFormat="1" applyFont="1" applyFill="1" applyBorder="1" applyAlignment="1">
      <alignment/>
    </xf>
    <xf numFmtId="176" fontId="31" fillId="0" borderId="19" xfId="0" applyNumberFormat="1" applyFont="1" applyFill="1" applyBorder="1" applyAlignment="1">
      <alignment/>
    </xf>
    <xf numFmtId="174" fontId="32" fillId="0" borderId="19" xfId="0" applyNumberFormat="1" applyFont="1" applyFill="1" applyBorder="1" applyAlignment="1">
      <alignment/>
    </xf>
    <xf numFmtId="176" fontId="31" fillId="0" borderId="19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left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66" fontId="31" fillId="0" borderId="19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left" vertical="center" wrapText="1"/>
    </xf>
    <xf numFmtId="176" fontId="19" fillId="0" borderId="19" xfId="0" applyNumberFormat="1" applyFont="1" applyFill="1" applyBorder="1" applyAlignment="1">
      <alignment horizontal="justify" vertical="center"/>
    </xf>
    <xf numFmtId="16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84" fontId="19" fillId="0" borderId="19" xfId="0" applyNumberFormat="1" applyFont="1" applyFill="1" applyBorder="1" applyAlignment="1">
      <alignment horizontal="justify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174" fontId="29" fillId="0" borderId="19" xfId="0" applyNumberFormat="1" applyFont="1" applyFill="1" applyBorder="1" applyAlignment="1">
      <alignment horizontal="right"/>
    </xf>
    <xf numFmtId="166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78" fontId="31" fillId="0" borderId="21" xfId="0" applyNumberFormat="1" applyFont="1" applyFill="1" applyBorder="1" applyAlignment="1">
      <alignment horizontal="justify" vertical="center"/>
    </xf>
    <xf numFmtId="166" fontId="32" fillId="0" borderId="21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78" fontId="19" fillId="0" borderId="22" xfId="0" applyNumberFormat="1" applyFont="1" applyFill="1" applyBorder="1" applyAlignment="1">
      <alignment vertical="center" wrapText="1"/>
    </xf>
    <xf numFmtId="166" fontId="29" fillId="0" borderId="22" xfId="0" applyNumberFormat="1" applyFont="1" applyFill="1" applyBorder="1" applyAlignment="1">
      <alignment horizontal="justify" vertical="center"/>
    </xf>
    <xf numFmtId="178" fontId="19" fillId="0" borderId="19" xfId="0" applyNumberFormat="1" applyFont="1" applyFill="1" applyBorder="1" applyAlignment="1">
      <alignment vertical="center" wrapText="1"/>
    </xf>
    <xf numFmtId="178" fontId="19" fillId="0" borderId="19" xfId="0" applyNumberFormat="1" applyFont="1" applyFill="1" applyBorder="1" applyAlignment="1">
      <alignment horizontal="left" vertical="center" wrapText="1"/>
    </xf>
    <xf numFmtId="194" fontId="19" fillId="0" borderId="19" xfId="0" applyNumberFormat="1" applyFont="1" applyFill="1" applyBorder="1" applyAlignment="1">
      <alignment horizontal="right" vertical="center"/>
    </xf>
    <xf numFmtId="178" fontId="31" fillId="0" borderId="19" xfId="0" applyNumberFormat="1" applyFont="1" applyFill="1" applyBorder="1" applyAlignment="1">
      <alignment horizontal="justify" vertical="center"/>
    </xf>
    <xf numFmtId="166" fontId="32" fillId="0" borderId="19" xfId="0" applyNumberFormat="1" applyFont="1" applyFill="1" applyBorder="1" applyAlignment="1">
      <alignment horizontal="justify" vertical="center"/>
    </xf>
    <xf numFmtId="194" fontId="19" fillId="0" borderId="19" xfId="0" applyNumberFormat="1" applyFont="1" applyFill="1" applyBorder="1" applyAlignment="1">
      <alignment vertical="center" wrapText="1"/>
    </xf>
    <xf numFmtId="194" fontId="19" fillId="0" borderId="19" xfId="0" applyNumberFormat="1" applyFont="1" applyFill="1" applyBorder="1" applyAlignment="1">
      <alignment horizontal="right" vertical="center" wrapText="1"/>
    </xf>
    <xf numFmtId="166" fontId="29" fillId="0" borderId="19" xfId="0" applyNumberFormat="1" applyFont="1" applyFill="1" applyBorder="1" applyAlignment="1">
      <alignment vertical="center"/>
    </xf>
    <xf numFmtId="166" fontId="29" fillId="0" borderId="21" xfId="0" applyNumberFormat="1" applyFont="1" applyFill="1" applyBorder="1" applyAlignment="1">
      <alignment horizontal="justify" vertical="center"/>
    </xf>
    <xf numFmtId="172" fontId="19" fillId="0" borderId="19" xfId="0" applyNumberFormat="1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horizontal="justify" vertical="center"/>
    </xf>
    <xf numFmtId="172" fontId="19" fillId="0" borderId="19" xfId="0" applyNumberFormat="1" applyFont="1" applyFill="1" applyBorder="1" applyAlignment="1">
      <alignment horizontal="justify" vertical="center"/>
    </xf>
    <xf numFmtId="172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66" fontId="19" fillId="0" borderId="19" xfId="0" applyNumberFormat="1" applyFont="1" applyFill="1" applyBorder="1" applyAlignment="1">
      <alignment horizontal="justify" vertical="center"/>
    </xf>
    <xf numFmtId="182" fontId="28" fillId="0" borderId="19" xfId="0" applyNumberFormat="1" applyFont="1" applyFill="1" applyBorder="1" applyAlignment="1">
      <alignment horizontal="right"/>
    </xf>
    <xf numFmtId="182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66" fontId="29" fillId="0" borderId="0" xfId="0" applyNumberFormat="1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</row>
    <row r="4" spans="1:13" ht="12.75">
      <c r="A4" s="152"/>
      <c r="B4" s="156" t="s">
        <v>25</v>
      </c>
      <c r="C4" s="156"/>
      <c r="D4" s="156"/>
      <c r="E4" s="154" t="s">
        <v>26</v>
      </c>
      <c r="F4" s="154"/>
      <c r="G4" s="154"/>
      <c r="H4" s="157" t="s">
        <v>27</v>
      </c>
      <c r="I4" s="157"/>
      <c r="J4" s="157"/>
      <c r="K4" s="158"/>
      <c r="L4" s="158"/>
      <c r="M4" s="158"/>
    </row>
    <row r="5" spans="1:13" ht="76.5">
      <c r="A5" s="152"/>
      <c r="B5" s="2" t="s">
        <v>28</v>
      </c>
      <c r="C5" s="3" t="s">
        <v>29</v>
      </c>
      <c r="D5" s="4" t="s">
        <v>30</v>
      </c>
      <c r="E5" s="5" t="s">
        <v>28</v>
      </c>
      <c r="F5" s="6" t="s">
        <v>29</v>
      </c>
      <c r="G5" s="7" t="s">
        <v>30</v>
      </c>
      <c r="H5" s="8" t="s">
        <v>28</v>
      </c>
      <c r="I5" s="9" t="s">
        <v>29</v>
      </c>
      <c r="J5" s="10" t="s">
        <v>30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31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32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55" t="s">
        <v>33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1" spans="1:10" ht="12.75">
      <c r="A21" s="152"/>
      <c r="B21" s="156" t="s">
        <v>34</v>
      </c>
      <c r="C21" s="156"/>
      <c r="D21" s="156"/>
      <c r="E21" s="154" t="s">
        <v>35</v>
      </c>
      <c r="F21" s="154"/>
      <c r="G21" s="154"/>
      <c r="H21" s="157" t="s">
        <v>36</v>
      </c>
      <c r="I21" s="157"/>
      <c r="J21" s="157"/>
    </row>
    <row r="22" spans="1:10" ht="76.5">
      <c r="A22" s="152"/>
      <c r="B22" s="2" t="s">
        <v>28</v>
      </c>
      <c r="C22" s="3" t="s">
        <v>29</v>
      </c>
      <c r="D22" s="4" t="s">
        <v>30</v>
      </c>
      <c r="E22" s="5" t="s">
        <v>28</v>
      </c>
      <c r="F22" s="6" t="s">
        <v>29</v>
      </c>
      <c r="G22" s="7" t="s">
        <v>30</v>
      </c>
      <c r="H22" s="8" t="s">
        <v>28</v>
      </c>
      <c r="I22" s="9" t="s">
        <v>29</v>
      </c>
      <c r="J22" s="10" t="s">
        <v>30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31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32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37</v>
      </c>
    </row>
    <row r="34" spans="1:10" ht="12.75">
      <c r="A34" s="152"/>
      <c r="B34" s="156" t="s">
        <v>34</v>
      </c>
      <c r="C34" s="156"/>
      <c r="D34" s="156"/>
      <c r="E34" s="154" t="s">
        <v>35</v>
      </c>
      <c r="F34" s="154"/>
      <c r="G34" s="154"/>
      <c r="H34" s="157" t="s">
        <v>36</v>
      </c>
      <c r="I34" s="157"/>
      <c r="J34" s="157"/>
    </row>
    <row r="35" spans="1:10" ht="76.5">
      <c r="A35" s="152"/>
      <c r="B35" s="2" t="s">
        <v>28</v>
      </c>
      <c r="C35" s="3" t="s">
        <v>29</v>
      </c>
      <c r="D35" s="4" t="s">
        <v>30</v>
      </c>
      <c r="E35" s="5" t="s">
        <v>28</v>
      </c>
      <c r="F35" s="6" t="s">
        <v>29</v>
      </c>
      <c r="G35" s="7" t="s">
        <v>30</v>
      </c>
      <c r="H35" s="8" t="s">
        <v>28</v>
      </c>
      <c r="I35" s="9" t="s">
        <v>29</v>
      </c>
      <c r="J35" s="10" t="s">
        <v>30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31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32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38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39</v>
      </c>
    </row>
    <row r="51" spans="1:16" ht="12.75">
      <c r="A51" s="152"/>
      <c r="B51" s="153" t="s">
        <v>40</v>
      </c>
      <c r="C51" s="153"/>
      <c r="D51" s="153"/>
      <c r="E51" s="154" t="s">
        <v>41</v>
      </c>
      <c r="F51" s="154"/>
      <c r="G51" s="154"/>
      <c r="H51" s="153" t="s">
        <v>42</v>
      </c>
      <c r="I51" s="153"/>
      <c r="J51" s="153"/>
      <c r="K51" s="153" t="s">
        <v>43</v>
      </c>
      <c r="L51" s="153"/>
      <c r="M51" s="153"/>
      <c r="N51" s="153" t="s">
        <v>44</v>
      </c>
      <c r="O51" s="153"/>
      <c r="P51" s="153"/>
    </row>
    <row r="52" spans="1:16" ht="76.5">
      <c r="A52" s="152"/>
      <c r="B52" s="40" t="s">
        <v>28</v>
      </c>
      <c r="C52" s="41" t="s">
        <v>29</v>
      </c>
      <c r="D52" s="42" t="s">
        <v>30</v>
      </c>
      <c r="E52" s="5" t="s">
        <v>28</v>
      </c>
      <c r="F52" s="6" t="s">
        <v>29</v>
      </c>
      <c r="G52" s="7" t="s">
        <v>30</v>
      </c>
      <c r="H52" s="40" t="s">
        <v>28</v>
      </c>
      <c r="I52" s="41" t="s">
        <v>29</v>
      </c>
      <c r="J52" s="42" t="s">
        <v>30</v>
      </c>
      <c r="K52" s="40" t="s">
        <v>28</v>
      </c>
      <c r="L52" s="41" t="s">
        <v>29</v>
      </c>
      <c r="M52" s="42" t="s">
        <v>30</v>
      </c>
      <c r="N52" s="40" t="s">
        <v>28</v>
      </c>
      <c r="O52" s="41" t="s">
        <v>29</v>
      </c>
      <c r="P52" s="42" t="s">
        <v>30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31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32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51" t="s">
        <v>45</v>
      </c>
      <c r="C64" s="151"/>
      <c r="D64" s="151"/>
      <c r="E64" s="151"/>
      <c r="F64" s="151"/>
      <c r="G64" s="151"/>
      <c r="H64" s="151"/>
      <c r="I64" s="151"/>
      <c r="J64" s="151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31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32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46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51" t="s">
        <v>47</v>
      </c>
      <c r="C78" s="151"/>
      <c r="D78" s="151"/>
      <c r="E78" s="151"/>
      <c r="F78" s="151"/>
      <c r="G78" s="151"/>
      <c r="H78" s="151"/>
      <c r="I78" s="151"/>
      <c r="J78" s="151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31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32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46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48</v>
      </c>
    </row>
    <row r="4" spans="1:6" ht="27.75" customHeight="1">
      <c r="A4" s="1"/>
      <c r="B4" s="63" t="s">
        <v>49</v>
      </c>
      <c r="C4" s="63" t="s">
        <v>50</v>
      </c>
      <c r="D4" s="63" t="s">
        <v>51</v>
      </c>
      <c r="E4" s="63" t="s">
        <v>52</v>
      </c>
      <c r="F4" s="63" t="s">
        <v>53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31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32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46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6"/>
  <sheetViews>
    <sheetView tabSelected="1" view="pageBreakPreview" zoomScale="60" zoomScaleNormal="90" zoomScalePageLayoutView="0" workbookViewId="0" topLeftCell="A80">
      <selection activeCell="H83" sqref="H83"/>
    </sheetView>
  </sheetViews>
  <sheetFormatPr defaultColWidth="9.00390625" defaultRowHeight="12.75"/>
  <cols>
    <col min="1" max="1" width="5.00390625" style="96" customWidth="1"/>
    <col min="2" max="2" width="30.25390625" style="72" customWidth="1"/>
    <col min="3" max="3" width="15.25390625" style="72" customWidth="1"/>
    <col min="4" max="4" width="15.625" style="72" customWidth="1"/>
    <col min="5" max="5" width="9.00390625" style="84" customWidth="1"/>
    <col min="6" max="6" width="16.25390625" style="72" customWidth="1"/>
    <col min="7" max="7" width="9.375" style="84" customWidth="1"/>
    <col min="8" max="8" width="15.75390625" style="72" customWidth="1"/>
    <col min="9" max="9" width="8.125" style="84" customWidth="1"/>
    <col min="10" max="10" width="15.75390625" style="72" customWidth="1"/>
    <col min="11" max="11" width="9.375" style="84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59" t="s">
        <v>161</v>
      </c>
      <c r="I1" s="159" t="s">
        <v>161</v>
      </c>
      <c r="J1" s="159"/>
      <c r="K1" s="160"/>
    </row>
    <row r="2" spans="8:11" ht="18">
      <c r="H2" s="159" t="s">
        <v>63</v>
      </c>
      <c r="I2" s="159"/>
      <c r="J2" s="159"/>
      <c r="K2" s="160"/>
    </row>
    <row r="3" spans="8:11" ht="18.75" customHeight="1">
      <c r="H3" s="159" t="s">
        <v>142</v>
      </c>
      <c r="I3" s="159"/>
      <c r="J3" s="159"/>
      <c r="K3" s="160"/>
    </row>
    <row r="4" spans="8:11" ht="18.75" customHeight="1">
      <c r="H4" s="159" t="s">
        <v>143</v>
      </c>
      <c r="I4" s="159"/>
      <c r="J4" s="159"/>
      <c r="K4" s="160"/>
    </row>
    <row r="5" spans="8:11" ht="18.75" customHeight="1">
      <c r="H5" s="159" t="s">
        <v>144</v>
      </c>
      <c r="I5" s="159"/>
      <c r="J5" s="159"/>
      <c r="K5" s="175"/>
    </row>
    <row r="6" spans="8:11" ht="18.75" customHeight="1">
      <c r="H6" s="159" t="s">
        <v>145</v>
      </c>
      <c r="I6" s="159"/>
      <c r="J6" s="159"/>
      <c r="K6" s="160"/>
    </row>
    <row r="7" spans="8:11" ht="18.75" customHeight="1">
      <c r="H7" s="159" t="s">
        <v>146</v>
      </c>
      <c r="I7" s="159"/>
      <c r="J7" s="159"/>
      <c r="K7" s="160"/>
    </row>
    <row r="8" spans="4:11" ht="21" customHeight="1">
      <c r="D8" s="85"/>
      <c r="E8" s="86"/>
      <c r="F8" s="85"/>
      <c r="G8" s="87"/>
      <c r="H8" s="87"/>
      <c r="I8" s="167"/>
      <c r="J8" s="167"/>
      <c r="K8" s="87"/>
    </row>
    <row r="9" spans="2:11" ht="38.25" customHeight="1">
      <c r="B9" s="171" t="s">
        <v>160</v>
      </c>
      <c r="C9" s="171"/>
      <c r="D9" s="171"/>
      <c r="E9" s="171"/>
      <c r="F9" s="171"/>
      <c r="G9" s="171"/>
      <c r="H9" s="171"/>
      <c r="I9" s="171"/>
      <c r="J9" s="171"/>
      <c r="K9" s="88"/>
    </row>
    <row r="10" spans="2:10" ht="18.75" customHeight="1"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1" ht="16.5" customHeight="1">
      <c r="A11" s="161" t="s">
        <v>65</v>
      </c>
      <c r="B11" s="163" t="s">
        <v>0</v>
      </c>
      <c r="C11" s="68" t="s">
        <v>72</v>
      </c>
      <c r="D11" s="68" t="s">
        <v>73</v>
      </c>
      <c r="E11" s="89" t="s">
        <v>74</v>
      </c>
      <c r="F11" s="68" t="s">
        <v>125</v>
      </c>
      <c r="G11" s="89" t="s">
        <v>126</v>
      </c>
      <c r="H11" s="68" t="s">
        <v>137</v>
      </c>
      <c r="I11" s="89" t="s">
        <v>139</v>
      </c>
      <c r="J11" s="68" t="s">
        <v>148</v>
      </c>
      <c r="K11" s="89" t="s">
        <v>149</v>
      </c>
    </row>
    <row r="12" spans="1:11" ht="16.5" customHeight="1">
      <c r="A12" s="162"/>
      <c r="B12" s="163"/>
      <c r="C12" s="68" t="s">
        <v>151</v>
      </c>
      <c r="D12" s="68" t="s">
        <v>1</v>
      </c>
      <c r="E12" s="90" t="s">
        <v>75</v>
      </c>
      <c r="F12" s="91" t="s">
        <v>2</v>
      </c>
      <c r="G12" s="90" t="s">
        <v>127</v>
      </c>
      <c r="H12" s="91" t="s">
        <v>2</v>
      </c>
      <c r="I12" s="90" t="s">
        <v>138</v>
      </c>
      <c r="J12" s="68" t="s">
        <v>2</v>
      </c>
      <c r="K12" s="90" t="s">
        <v>150</v>
      </c>
    </row>
    <row r="13" spans="1:16" ht="48" customHeight="1">
      <c r="A13" s="68">
        <v>1</v>
      </c>
      <c r="B13" s="97" t="s">
        <v>76</v>
      </c>
      <c r="C13" s="73">
        <v>29.542</v>
      </c>
      <c r="D13" s="73">
        <v>29.521</v>
      </c>
      <c r="E13" s="98">
        <f aca="true" t="shared" si="0" ref="E13:E53">D13/C13*100</f>
        <v>99.92891476541872</v>
      </c>
      <c r="F13" s="73">
        <v>29.508</v>
      </c>
      <c r="G13" s="99">
        <f aca="true" t="shared" si="1" ref="G13:G53">F13/D13*100</f>
        <v>99.9559635513702</v>
      </c>
      <c r="H13" s="73">
        <v>29.531</v>
      </c>
      <c r="I13" s="98">
        <f aca="true" t="shared" si="2" ref="I13:I53">H13/F13*100</f>
        <v>100.07794496407753</v>
      </c>
      <c r="J13" s="73">
        <v>29.582</v>
      </c>
      <c r="K13" s="98">
        <f aca="true" t="shared" si="3" ref="K13:K53">J13/H13*100</f>
        <v>100.17269987470794</v>
      </c>
      <c r="L13" s="71"/>
      <c r="M13" s="71"/>
      <c r="N13" s="71"/>
      <c r="O13" s="71"/>
      <c r="P13" s="71"/>
    </row>
    <row r="14" spans="1:16" ht="42" customHeight="1" hidden="1">
      <c r="A14" s="68">
        <v>2</v>
      </c>
      <c r="B14" s="100" t="s">
        <v>77</v>
      </c>
      <c r="C14" s="101"/>
      <c r="D14" s="101"/>
      <c r="E14" s="67" t="e">
        <f t="shared" si="0"/>
        <v>#DIV/0!</v>
      </c>
      <c r="F14" s="101"/>
      <c r="G14" s="67" t="e">
        <f t="shared" si="1"/>
        <v>#DIV/0!</v>
      </c>
      <c r="H14" s="101"/>
      <c r="I14" s="67" t="e">
        <f t="shared" si="2"/>
        <v>#DIV/0!</v>
      </c>
      <c r="J14" s="101"/>
      <c r="K14" s="67" t="e">
        <f t="shared" si="3"/>
        <v>#DIV/0!</v>
      </c>
      <c r="L14" s="71"/>
      <c r="M14" s="71"/>
      <c r="N14" s="71"/>
      <c r="O14" s="71"/>
      <c r="P14" s="71"/>
    </row>
    <row r="15" spans="1:16" ht="43.5" customHeight="1">
      <c r="A15" s="68">
        <v>2</v>
      </c>
      <c r="B15" s="97" t="s">
        <v>78</v>
      </c>
      <c r="C15" s="73">
        <v>10.504</v>
      </c>
      <c r="D15" s="73">
        <v>10.436</v>
      </c>
      <c r="E15" s="98">
        <f t="shared" si="0"/>
        <v>99.35262757044936</v>
      </c>
      <c r="F15" s="73">
        <v>10.37</v>
      </c>
      <c r="G15" s="98">
        <f t="shared" si="1"/>
        <v>99.36757378305863</v>
      </c>
      <c r="H15" s="73">
        <v>10.416</v>
      </c>
      <c r="I15" s="98">
        <f t="shared" si="2"/>
        <v>100.44358727097398</v>
      </c>
      <c r="J15" s="73">
        <v>10.451</v>
      </c>
      <c r="K15" s="98">
        <f t="shared" si="3"/>
        <v>100.33602150537635</v>
      </c>
      <c r="L15" s="71"/>
      <c r="M15" s="71"/>
      <c r="N15" s="71"/>
      <c r="O15" s="71"/>
      <c r="P15" s="71"/>
    </row>
    <row r="16" spans="1:16" ht="76.5" customHeight="1" hidden="1">
      <c r="A16" s="68">
        <v>4</v>
      </c>
      <c r="B16" s="97" t="s">
        <v>79</v>
      </c>
      <c r="C16" s="73"/>
      <c r="D16" s="73"/>
      <c r="E16" s="67" t="e">
        <f t="shared" si="0"/>
        <v>#DIV/0!</v>
      </c>
      <c r="F16" s="73"/>
      <c r="G16" s="67" t="e">
        <f t="shared" si="1"/>
        <v>#DIV/0!</v>
      </c>
      <c r="H16" s="73"/>
      <c r="I16" s="67" t="e">
        <f t="shared" si="2"/>
        <v>#DIV/0!</v>
      </c>
      <c r="J16" s="73"/>
      <c r="K16" s="67" t="e">
        <f t="shared" si="3"/>
        <v>#DIV/0!</v>
      </c>
      <c r="L16" s="71"/>
      <c r="M16" s="71"/>
      <c r="N16" s="71"/>
      <c r="O16" s="71"/>
      <c r="P16" s="71"/>
    </row>
    <row r="17" spans="1:16" ht="51.75" customHeight="1">
      <c r="A17" s="68">
        <v>3</v>
      </c>
      <c r="B17" s="97" t="s">
        <v>80</v>
      </c>
      <c r="C17" s="73">
        <v>23.684</v>
      </c>
      <c r="D17" s="73">
        <v>25.521</v>
      </c>
      <c r="E17" s="98">
        <f t="shared" si="0"/>
        <v>107.7562911670326</v>
      </c>
      <c r="F17" s="73">
        <v>26.925</v>
      </c>
      <c r="G17" s="98">
        <f t="shared" si="1"/>
        <v>105.50135182790643</v>
      </c>
      <c r="H17" s="73">
        <v>28.737</v>
      </c>
      <c r="I17" s="98">
        <f t="shared" si="2"/>
        <v>106.72980501392757</v>
      </c>
      <c r="J17" s="73">
        <v>30.533</v>
      </c>
      <c r="K17" s="98">
        <f t="shared" si="3"/>
        <v>106.2497825103525</v>
      </c>
      <c r="L17" s="71"/>
      <c r="M17" s="71"/>
      <c r="N17" s="71"/>
      <c r="O17" s="71"/>
      <c r="P17" s="71"/>
    </row>
    <row r="18" spans="1:16" ht="38.25" customHeight="1" hidden="1">
      <c r="A18" s="68">
        <v>8</v>
      </c>
      <c r="B18" s="97" t="s">
        <v>81</v>
      </c>
      <c r="C18" s="102"/>
      <c r="D18" s="102"/>
      <c r="E18" s="103" t="e">
        <f t="shared" si="0"/>
        <v>#DIV/0!</v>
      </c>
      <c r="F18" s="102"/>
      <c r="G18" s="103" t="e">
        <f t="shared" si="1"/>
        <v>#DIV/0!</v>
      </c>
      <c r="H18" s="102"/>
      <c r="I18" s="103" t="e">
        <f t="shared" si="2"/>
        <v>#DIV/0!</v>
      </c>
      <c r="J18" s="102"/>
      <c r="K18" s="103" t="e">
        <f t="shared" si="3"/>
        <v>#DIV/0!</v>
      </c>
      <c r="L18" s="71"/>
      <c r="M18" s="71"/>
      <c r="N18" s="71"/>
      <c r="O18" s="71"/>
      <c r="P18" s="71"/>
    </row>
    <row r="19" spans="1:16" ht="60">
      <c r="A19" s="68">
        <v>4</v>
      </c>
      <c r="B19" s="97" t="s">
        <v>128</v>
      </c>
      <c r="C19" s="102">
        <v>0.134</v>
      </c>
      <c r="D19" s="102">
        <v>0.132</v>
      </c>
      <c r="E19" s="103">
        <f t="shared" si="0"/>
        <v>98.50746268656717</v>
      </c>
      <c r="F19" s="102">
        <v>0.128</v>
      </c>
      <c r="G19" s="103">
        <f t="shared" si="1"/>
        <v>96.96969696969697</v>
      </c>
      <c r="H19" s="102">
        <v>0.124</v>
      </c>
      <c r="I19" s="103">
        <f t="shared" si="2"/>
        <v>96.875</v>
      </c>
      <c r="J19" s="102">
        <v>0.12</v>
      </c>
      <c r="K19" s="103">
        <f t="shared" si="3"/>
        <v>96.77419354838709</v>
      </c>
      <c r="L19" s="71"/>
      <c r="M19" s="71"/>
      <c r="N19" s="71"/>
      <c r="O19" s="71"/>
      <c r="P19" s="71"/>
    </row>
    <row r="20" spans="1:16" ht="84" customHeight="1">
      <c r="A20" s="68">
        <v>5</v>
      </c>
      <c r="B20" s="100" t="s">
        <v>82</v>
      </c>
      <c r="C20" s="102">
        <v>0.86</v>
      </c>
      <c r="D20" s="102">
        <v>0.87</v>
      </c>
      <c r="E20" s="103">
        <f t="shared" si="0"/>
        <v>101.16279069767442</v>
      </c>
      <c r="F20" s="102">
        <v>0.85</v>
      </c>
      <c r="G20" s="103">
        <f t="shared" si="1"/>
        <v>97.70114942528735</v>
      </c>
      <c r="H20" s="102">
        <v>0.83</v>
      </c>
      <c r="I20" s="103">
        <f t="shared" si="2"/>
        <v>97.6470588235294</v>
      </c>
      <c r="J20" s="102">
        <v>0.81</v>
      </c>
      <c r="K20" s="103">
        <f t="shared" si="3"/>
        <v>97.59036144578315</v>
      </c>
      <c r="L20" s="71"/>
      <c r="M20" s="71"/>
      <c r="N20" s="71"/>
      <c r="O20" s="71"/>
      <c r="P20" s="71"/>
    </row>
    <row r="21" spans="1:16" ht="44.25" customHeight="1">
      <c r="A21" s="68">
        <v>6</v>
      </c>
      <c r="B21" s="100" t="s">
        <v>83</v>
      </c>
      <c r="C21" s="102">
        <v>513.9</v>
      </c>
      <c r="D21" s="102">
        <v>461.7</v>
      </c>
      <c r="E21" s="103">
        <f t="shared" si="0"/>
        <v>89.84238178633976</v>
      </c>
      <c r="F21" s="102">
        <v>482.3</v>
      </c>
      <c r="G21" s="103">
        <f t="shared" si="1"/>
        <v>104.4617717132337</v>
      </c>
      <c r="H21" s="102">
        <v>502.6</v>
      </c>
      <c r="I21" s="103">
        <f t="shared" si="2"/>
        <v>104.2089985486212</v>
      </c>
      <c r="J21" s="102">
        <v>521.8</v>
      </c>
      <c r="K21" s="103">
        <f t="shared" si="3"/>
        <v>103.82013529645839</v>
      </c>
      <c r="L21" s="71"/>
      <c r="M21" s="71"/>
      <c r="N21" s="71"/>
      <c r="O21" s="71"/>
      <c r="P21" s="71"/>
    </row>
    <row r="22" spans="1:16" ht="44.25" customHeight="1" hidden="1">
      <c r="A22" s="68">
        <v>12</v>
      </c>
      <c r="B22" s="100" t="s">
        <v>84</v>
      </c>
      <c r="C22" s="102"/>
      <c r="D22" s="102"/>
      <c r="E22" s="103" t="e">
        <f t="shared" si="0"/>
        <v>#DIV/0!</v>
      </c>
      <c r="F22" s="102"/>
      <c r="G22" s="103" t="e">
        <f t="shared" si="1"/>
        <v>#DIV/0!</v>
      </c>
      <c r="H22" s="102"/>
      <c r="I22" s="103" t="e">
        <f t="shared" si="2"/>
        <v>#DIV/0!</v>
      </c>
      <c r="J22" s="102"/>
      <c r="K22" s="103" t="e">
        <f t="shared" si="3"/>
        <v>#DIV/0!</v>
      </c>
      <c r="L22" s="71"/>
      <c r="M22" s="71"/>
      <c r="N22" s="71"/>
      <c r="O22" s="71"/>
      <c r="P22" s="71"/>
    </row>
    <row r="23" spans="1:16" ht="81.75" customHeight="1" hidden="1">
      <c r="A23" s="68">
        <v>13</v>
      </c>
      <c r="B23" s="100" t="s">
        <v>85</v>
      </c>
      <c r="C23" s="102"/>
      <c r="D23" s="102"/>
      <c r="E23" s="103" t="e">
        <f t="shared" si="0"/>
        <v>#DIV/0!</v>
      </c>
      <c r="F23" s="102"/>
      <c r="G23" s="103" t="e">
        <f t="shared" si="1"/>
        <v>#DIV/0!</v>
      </c>
      <c r="H23" s="102"/>
      <c r="I23" s="103" t="e">
        <f t="shared" si="2"/>
        <v>#DIV/0!</v>
      </c>
      <c r="J23" s="102"/>
      <c r="K23" s="103" t="e">
        <f t="shared" si="3"/>
        <v>#DIV/0!</v>
      </c>
      <c r="L23" s="71"/>
      <c r="M23" s="71"/>
      <c r="N23" s="71"/>
      <c r="O23" s="71"/>
      <c r="P23" s="71"/>
    </row>
    <row r="24" spans="1:16" ht="49.5" customHeight="1">
      <c r="A24" s="68">
        <v>7</v>
      </c>
      <c r="B24" s="100" t="s">
        <v>86</v>
      </c>
      <c r="C24" s="101">
        <v>1727.386</v>
      </c>
      <c r="D24" s="101">
        <v>1775.973</v>
      </c>
      <c r="E24" s="67">
        <f t="shared" si="0"/>
        <v>102.8127471219519</v>
      </c>
      <c r="F24" s="101">
        <v>1868.757</v>
      </c>
      <c r="G24" s="67">
        <f t="shared" si="1"/>
        <v>105.22440374938134</v>
      </c>
      <c r="H24" s="101">
        <v>1986.938</v>
      </c>
      <c r="I24" s="67">
        <f t="shared" si="2"/>
        <v>106.3240432009084</v>
      </c>
      <c r="J24" s="101">
        <v>2105.381</v>
      </c>
      <c r="K24" s="67">
        <f t="shared" si="3"/>
        <v>105.96108182540169</v>
      </c>
      <c r="L24" s="71"/>
      <c r="M24" s="71"/>
      <c r="N24" s="71"/>
      <c r="O24" s="71"/>
      <c r="P24" s="71"/>
    </row>
    <row r="25" spans="1:16" ht="15">
      <c r="A25" s="68"/>
      <c r="B25" s="172" t="s">
        <v>129</v>
      </c>
      <c r="C25" s="173"/>
      <c r="D25" s="174"/>
      <c r="E25" s="67"/>
      <c r="F25" s="73"/>
      <c r="G25" s="67"/>
      <c r="H25" s="73"/>
      <c r="I25" s="67"/>
      <c r="J25" s="73"/>
      <c r="K25" s="67"/>
      <c r="L25" s="71"/>
      <c r="M25" s="71"/>
      <c r="N25" s="71"/>
      <c r="O25" s="71"/>
      <c r="P25" s="71"/>
    </row>
    <row r="26" spans="1:16" ht="64.5" customHeight="1">
      <c r="A26" s="68">
        <v>8</v>
      </c>
      <c r="B26" s="100" t="s">
        <v>87</v>
      </c>
      <c r="C26" s="101">
        <v>12813.503</v>
      </c>
      <c r="D26" s="101">
        <v>14897.007</v>
      </c>
      <c r="E26" s="67">
        <f t="shared" si="0"/>
        <v>116.26022173639792</v>
      </c>
      <c r="F26" s="102">
        <v>16206.945</v>
      </c>
      <c r="G26" s="67">
        <f t="shared" si="1"/>
        <v>108.7932965326525</v>
      </c>
      <c r="H26" s="102">
        <v>17531.152</v>
      </c>
      <c r="I26" s="103">
        <f t="shared" si="2"/>
        <v>108.1706145112481</v>
      </c>
      <c r="J26" s="102">
        <v>19000.042</v>
      </c>
      <c r="K26" s="103">
        <f t="shared" si="3"/>
        <v>108.37874202448306</v>
      </c>
      <c r="L26" s="71"/>
      <c r="M26" s="71"/>
      <c r="N26" s="71"/>
      <c r="O26" s="71"/>
      <c r="P26" s="71"/>
    </row>
    <row r="27" spans="1:16" ht="15" customHeight="1">
      <c r="A27" s="68"/>
      <c r="B27" s="100" t="s">
        <v>9</v>
      </c>
      <c r="C27" s="104"/>
      <c r="D27" s="104"/>
      <c r="E27" s="105"/>
      <c r="F27" s="106"/>
      <c r="G27" s="105"/>
      <c r="H27" s="106"/>
      <c r="I27" s="105"/>
      <c r="J27" s="106"/>
      <c r="K27" s="105"/>
      <c r="L27" s="71"/>
      <c r="M27" s="71"/>
      <c r="N27" s="71"/>
      <c r="O27" s="71"/>
      <c r="P27" s="71"/>
    </row>
    <row r="28" spans="1:16" ht="39.75" customHeight="1">
      <c r="A28" s="68">
        <v>9</v>
      </c>
      <c r="B28" s="100" t="s">
        <v>152</v>
      </c>
      <c r="C28" s="101">
        <v>12694.863</v>
      </c>
      <c r="D28" s="101">
        <v>14763.146</v>
      </c>
      <c r="E28" s="67">
        <f t="shared" si="0"/>
        <v>116.29228294941034</v>
      </c>
      <c r="F28" s="101">
        <v>16067.684</v>
      </c>
      <c r="G28" s="67">
        <f t="shared" si="1"/>
        <v>108.83644990031256</v>
      </c>
      <c r="H28" s="101">
        <v>17384.879</v>
      </c>
      <c r="I28" s="67">
        <f t="shared" si="2"/>
        <v>108.19779004864671</v>
      </c>
      <c r="J28" s="101">
        <v>18847.515</v>
      </c>
      <c r="K28" s="67">
        <f t="shared" si="3"/>
        <v>108.41326534398081</v>
      </c>
      <c r="L28" s="71"/>
      <c r="M28" s="71"/>
      <c r="N28" s="71"/>
      <c r="O28" s="71"/>
      <c r="P28" s="71"/>
    </row>
    <row r="29" spans="1:16" ht="63.75" customHeight="1">
      <c r="A29" s="68">
        <v>10</v>
      </c>
      <c r="B29" s="100" t="s">
        <v>153</v>
      </c>
      <c r="C29" s="101">
        <v>59</v>
      </c>
      <c r="D29" s="101">
        <v>62.3</v>
      </c>
      <c r="E29" s="67">
        <f t="shared" si="0"/>
        <v>105.59322033898304</v>
      </c>
      <c r="F29" s="101">
        <v>65.3</v>
      </c>
      <c r="G29" s="67">
        <f t="shared" si="1"/>
        <v>104.81540930979133</v>
      </c>
      <c r="H29" s="101">
        <v>69.1</v>
      </c>
      <c r="I29" s="67">
        <f t="shared" si="2"/>
        <v>105.81929555895866</v>
      </c>
      <c r="J29" s="101">
        <v>72.1</v>
      </c>
      <c r="K29" s="67">
        <f t="shared" si="3"/>
        <v>104.34153400868307</v>
      </c>
      <c r="L29" s="71"/>
      <c r="M29" s="71"/>
      <c r="N29" s="71"/>
      <c r="O29" s="71"/>
      <c r="P29" s="71"/>
    </row>
    <row r="30" spans="1:16" ht="75">
      <c r="A30" s="68">
        <v>11</v>
      </c>
      <c r="B30" s="100" t="s">
        <v>154</v>
      </c>
      <c r="C30" s="101">
        <v>59.64</v>
      </c>
      <c r="D30" s="101">
        <v>71.561</v>
      </c>
      <c r="E30" s="67">
        <f t="shared" si="0"/>
        <v>119.98826291079814</v>
      </c>
      <c r="F30" s="101">
        <v>73.961</v>
      </c>
      <c r="G30" s="67">
        <f t="shared" si="1"/>
        <v>103.35378208800883</v>
      </c>
      <c r="H30" s="101">
        <v>77.173</v>
      </c>
      <c r="I30" s="67">
        <f t="shared" si="2"/>
        <v>104.34282932897068</v>
      </c>
      <c r="J30" s="101">
        <v>80.427</v>
      </c>
      <c r="K30" s="67">
        <f t="shared" si="3"/>
        <v>104.21650058958446</v>
      </c>
      <c r="L30" s="71"/>
      <c r="M30" s="71"/>
      <c r="N30" s="71"/>
      <c r="O30" s="71"/>
      <c r="P30" s="71"/>
    </row>
    <row r="31" spans="1:16" ht="65.25" customHeight="1">
      <c r="A31" s="68">
        <v>12</v>
      </c>
      <c r="B31" s="100" t="s">
        <v>88</v>
      </c>
      <c r="C31" s="101">
        <v>12597.94</v>
      </c>
      <c r="D31" s="101">
        <v>14674.761</v>
      </c>
      <c r="E31" s="67">
        <f t="shared" si="0"/>
        <v>116.48540158152841</v>
      </c>
      <c r="F31" s="101">
        <v>15972.561</v>
      </c>
      <c r="G31" s="67">
        <f t="shared" si="1"/>
        <v>108.84375561550883</v>
      </c>
      <c r="H31" s="101">
        <v>17290.473</v>
      </c>
      <c r="I31" s="67">
        <f t="shared" si="2"/>
        <v>108.25110012101379</v>
      </c>
      <c r="J31" s="101">
        <v>18750.827</v>
      </c>
      <c r="K31" s="67">
        <f t="shared" si="3"/>
        <v>108.44600376172473</v>
      </c>
      <c r="L31" s="71"/>
      <c r="M31" s="71"/>
      <c r="N31" s="71"/>
      <c r="O31" s="71"/>
      <c r="P31" s="71"/>
    </row>
    <row r="32" spans="1:16" ht="19.5" customHeight="1">
      <c r="A32" s="68"/>
      <c r="B32" s="100" t="s">
        <v>9</v>
      </c>
      <c r="C32" s="104"/>
      <c r="D32" s="104"/>
      <c r="E32" s="105"/>
      <c r="F32" s="104"/>
      <c r="G32" s="105"/>
      <c r="H32" s="104"/>
      <c r="I32" s="105"/>
      <c r="J32" s="104"/>
      <c r="K32" s="105"/>
      <c r="L32" s="71"/>
      <c r="M32" s="71"/>
      <c r="N32" s="71"/>
      <c r="O32" s="71"/>
      <c r="P32" s="71"/>
    </row>
    <row r="33" spans="1:16" ht="40.5" customHeight="1">
      <c r="A33" s="68">
        <v>13</v>
      </c>
      <c r="B33" s="100" t="s">
        <v>152</v>
      </c>
      <c r="C33" s="101">
        <v>12479.3</v>
      </c>
      <c r="D33" s="101">
        <v>14540.9</v>
      </c>
      <c r="E33" s="67">
        <f t="shared" si="0"/>
        <v>116.52015738062231</v>
      </c>
      <c r="F33" s="101">
        <v>15833.3</v>
      </c>
      <c r="G33" s="67">
        <f t="shared" si="1"/>
        <v>108.8880330653536</v>
      </c>
      <c r="H33" s="101">
        <v>17144.2</v>
      </c>
      <c r="I33" s="67">
        <f t="shared" si="2"/>
        <v>108.27938585133865</v>
      </c>
      <c r="J33" s="101">
        <v>18598.3</v>
      </c>
      <c r="K33" s="67">
        <f t="shared" si="3"/>
        <v>108.48158560912728</v>
      </c>
      <c r="L33" s="71"/>
      <c r="M33" s="71"/>
      <c r="N33" s="71"/>
      <c r="O33" s="71"/>
      <c r="P33" s="71"/>
    </row>
    <row r="34" spans="1:16" ht="60">
      <c r="A34" s="68">
        <v>14</v>
      </c>
      <c r="B34" s="100" t="s">
        <v>153</v>
      </c>
      <c r="C34" s="101">
        <v>59</v>
      </c>
      <c r="D34" s="101">
        <v>62.3</v>
      </c>
      <c r="E34" s="67">
        <f t="shared" si="0"/>
        <v>105.59322033898304</v>
      </c>
      <c r="F34" s="101">
        <v>65.3</v>
      </c>
      <c r="G34" s="67">
        <f t="shared" si="1"/>
        <v>104.81540930979133</v>
      </c>
      <c r="H34" s="101">
        <v>69.1</v>
      </c>
      <c r="I34" s="67">
        <f t="shared" si="2"/>
        <v>105.81929555895866</v>
      </c>
      <c r="J34" s="101">
        <v>72.1</v>
      </c>
      <c r="K34" s="67">
        <f t="shared" si="3"/>
        <v>104.34153400868307</v>
      </c>
      <c r="L34" s="71"/>
      <c r="M34" s="71"/>
      <c r="N34" s="71"/>
      <c r="O34" s="71"/>
      <c r="P34" s="71"/>
    </row>
    <row r="35" spans="1:16" ht="75">
      <c r="A35" s="68">
        <v>15</v>
      </c>
      <c r="B35" s="100" t="s">
        <v>154</v>
      </c>
      <c r="C35" s="101">
        <v>59.64</v>
      </c>
      <c r="D35" s="101">
        <v>71.561</v>
      </c>
      <c r="E35" s="67">
        <f t="shared" si="0"/>
        <v>119.98826291079814</v>
      </c>
      <c r="F35" s="101">
        <v>73.961</v>
      </c>
      <c r="G35" s="67">
        <f t="shared" si="1"/>
        <v>103.35378208800883</v>
      </c>
      <c r="H35" s="101">
        <v>77.173</v>
      </c>
      <c r="I35" s="67">
        <f t="shared" si="2"/>
        <v>104.34282932897068</v>
      </c>
      <c r="J35" s="101">
        <v>80.427</v>
      </c>
      <c r="K35" s="67">
        <f t="shared" si="3"/>
        <v>104.21650058958446</v>
      </c>
      <c r="L35" s="71"/>
      <c r="M35" s="71"/>
      <c r="N35" s="71"/>
      <c r="O35" s="71"/>
      <c r="P35" s="71"/>
    </row>
    <row r="36" spans="1:16" ht="49.5" customHeight="1">
      <c r="A36" s="68"/>
      <c r="B36" s="165" t="s">
        <v>89</v>
      </c>
      <c r="C36" s="166"/>
      <c r="D36" s="166"/>
      <c r="E36" s="166"/>
      <c r="F36" s="166"/>
      <c r="G36" s="166"/>
      <c r="H36" s="166"/>
      <c r="I36" s="166"/>
      <c r="J36" s="166"/>
      <c r="K36" s="107"/>
      <c r="L36" s="71"/>
      <c r="M36" s="71"/>
      <c r="N36" s="71"/>
      <c r="O36" s="71"/>
      <c r="P36" s="71"/>
    </row>
    <row r="37" spans="1:16" ht="39.75" customHeight="1">
      <c r="A37" s="68">
        <v>16</v>
      </c>
      <c r="B37" s="100" t="s">
        <v>158</v>
      </c>
      <c r="C37" s="101">
        <v>2</v>
      </c>
      <c r="D37" s="101">
        <v>2</v>
      </c>
      <c r="E37" s="67">
        <f t="shared" si="0"/>
        <v>100</v>
      </c>
      <c r="F37" s="101">
        <v>2</v>
      </c>
      <c r="G37" s="67">
        <f t="shared" si="1"/>
        <v>100</v>
      </c>
      <c r="H37" s="101">
        <v>2</v>
      </c>
      <c r="I37" s="67">
        <f t="shared" si="2"/>
        <v>100</v>
      </c>
      <c r="J37" s="101">
        <v>2</v>
      </c>
      <c r="K37" s="67">
        <f t="shared" si="3"/>
        <v>100</v>
      </c>
      <c r="L37" s="71"/>
      <c r="M37" s="71"/>
      <c r="N37" s="71"/>
      <c r="O37" s="71"/>
      <c r="P37" s="71"/>
    </row>
    <row r="38" spans="1:16" ht="39.75" customHeight="1">
      <c r="A38" s="68">
        <v>17</v>
      </c>
      <c r="B38" s="100" t="s">
        <v>90</v>
      </c>
      <c r="C38" s="101">
        <v>1.184</v>
      </c>
      <c r="D38" s="101">
        <v>1.038</v>
      </c>
      <c r="E38" s="67">
        <f t="shared" si="0"/>
        <v>87.66891891891892</v>
      </c>
      <c r="F38" s="101">
        <v>1.104</v>
      </c>
      <c r="G38" s="67">
        <f t="shared" si="1"/>
        <v>106.35838150289018</v>
      </c>
      <c r="H38" s="101">
        <v>1.133</v>
      </c>
      <c r="I38" s="67">
        <f t="shared" si="2"/>
        <v>102.62681159420288</v>
      </c>
      <c r="J38" s="101">
        <v>1.16</v>
      </c>
      <c r="K38" s="67">
        <f t="shared" si="3"/>
        <v>102.3830538393645</v>
      </c>
      <c r="L38" s="71"/>
      <c r="M38" s="71"/>
      <c r="N38" s="71"/>
      <c r="O38" s="71"/>
      <c r="P38" s="71"/>
    </row>
    <row r="39" spans="1:16" ht="39.75" customHeight="1">
      <c r="A39" s="68">
        <v>18</v>
      </c>
      <c r="B39" s="100" t="s">
        <v>91</v>
      </c>
      <c r="C39" s="101">
        <f>45.4+263.8</f>
        <v>309.2</v>
      </c>
      <c r="D39" s="101">
        <f>39.4+210</f>
        <v>249.4</v>
      </c>
      <c r="E39" s="67">
        <f t="shared" si="0"/>
        <v>80.65976714100907</v>
      </c>
      <c r="F39" s="101">
        <f>43.7+220.7</f>
        <v>264.4</v>
      </c>
      <c r="G39" s="67">
        <f t="shared" si="1"/>
        <v>106.01443464314353</v>
      </c>
      <c r="H39" s="101">
        <f>46.1+245</f>
        <v>291.1</v>
      </c>
      <c r="I39" s="67">
        <f t="shared" si="2"/>
        <v>110.09833585476552</v>
      </c>
      <c r="J39" s="101">
        <f>48.6+280</f>
        <v>328.6</v>
      </c>
      <c r="K39" s="67">
        <f t="shared" si="3"/>
        <v>112.88217107523188</v>
      </c>
      <c r="L39" s="71"/>
      <c r="M39" s="71"/>
      <c r="N39" s="71"/>
      <c r="O39" s="71"/>
      <c r="P39" s="71"/>
    </row>
    <row r="40" spans="1:16" ht="45" customHeight="1">
      <c r="A40" s="68">
        <v>19</v>
      </c>
      <c r="B40" s="100" t="s">
        <v>155</v>
      </c>
      <c r="C40" s="101">
        <v>364</v>
      </c>
      <c r="D40" s="101">
        <v>340</v>
      </c>
      <c r="E40" s="67">
        <f t="shared" si="0"/>
        <v>93.4065934065934</v>
      </c>
      <c r="F40" s="101">
        <v>341.8</v>
      </c>
      <c r="G40" s="67">
        <f t="shared" si="1"/>
        <v>100.52941176470588</v>
      </c>
      <c r="H40" s="101">
        <v>345.6</v>
      </c>
      <c r="I40" s="67">
        <f t="shared" si="2"/>
        <v>101.11176126389702</v>
      </c>
      <c r="J40" s="101">
        <v>354.2</v>
      </c>
      <c r="K40" s="67">
        <f t="shared" si="3"/>
        <v>102.48842592592591</v>
      </c>
      <c r="L40" s="71"/>
      <c r="M40" s="71"/>
      <c r="N40" s="71"/>
      <c r="O40" s="71"/>
      <c r="P40" s="71"/>
    </row>
    <row r="41" spans="1:16" ht="39.75" customHeight="1">
      <c r="A41" s="68">
        <v>20</v>
      </c>
      <c r="B41" s="100" t="s">
        <v>92</v>
      </c>
      <c r="C41" s="101">
        <v>184.4</v>
      </c>
      <c r="D41" s="101">
        <v>192.5</v>
      </c>
      <c r="E41" s="67">
        <f t="shared" si="0"/>
        <v>104.39262472885031</v>
      </c>
      <c r="F41" s="101">
        <v>194.4</v>
      </c>
      <c r="G41" s="67">
        <f t="shared" si="1"/>
        <v>100.98701298701297</v>
      </c>
      <c r="H41" s="101">
        <v>196</v>
      </c>
      <c r="I41" s="67">
        <f t="shared" si="2"/>
        <v>100.8230452674897</v>
      </c>
      <c r="J41" s="101">
        <v>198</v>
      </c>
      <c r="K41" s="67">
        <f t="shared" si="3"/>
        <v>101.0204081632653</v>
      </c>
      <c r="L41" s="71"/>
      <c r="M41" s="71"/>
      <c r="N41" s="71"/>
      <c r="O41" s="71"/>
      <c r="P41" s="71"/>
    </row>
    <row r="42" spans="1:16" ht="39.75" customHeight="1">
      <c r="A42" s="68">
        <v>21</v>
      </c>
      <c r="B42" s="100" t="s">
        <v>156</v>
      </c>
      <c r="C42" s="101">
        <v>613.6</v>
      </c>
      <c r="D42" s="101">
        <v>673.7</v>
      </c>
      <c r="E42" s="67">
        <f t="shared" si="0"/>
        <v>109.79465449804434</v>
      </c>
      <c r="F42" s="101">
        <v>687.2</v>
      </c>
      <c r="G42" s="67">
        <f t="shared" si="1"/>
        <v>102.00385928454803</v>
      </c>
      <c r="H42" s="101">
        <v>714.7</v>
      </c>
      <c r="I42" s="67">
        <f t="shared" si="2"/>
        <v>104.00174621653085</v>
      </c>
      <c r="J42" s="101">
        <v>758</v>
      </c>
      <c r="K42" s="67">
        <f t="shared" si="3"/>
        <v>106.05848607807471</v>
      </c>
      <c r="L42" s="71"/>
      <c r="M42" s="71"/>
      <c r="N42" s="71"/>
      <c r="O42" s="71"/>
      <c r="P42" s="71"/>
    </row>
    <row r="43" spans="1:16" ht="39.75" customHeight="1">
      <c r="A43" s="68">
        <v>22</v>
      </c>
      <c r="B43" s="100" t="s">
        <v>159</v>
      </c>
      <c r="C43" s="101">
        <v>114.602</v>
      </c>
      <c r="D43" s="101">
        <v>159.44</v>
      </c>
      <c r="E43" s="67">
        <f t="shared" si="0"/>
        <v>139.12497164098357</v>
      </c>
      <c r="F43" s="101">
        <v>166.824</v>
      </c>
      <c r="G43" s="67">
        <f t="shared" si="1"/>
        <v>104.63120923231311</v>
      </c>
      <c r="H43" s="101">
        <v>173.117</v>
      </c>
      <c r="I43" s="67">
        <f t="shared" si="2"/>
        <v>103.77223900637797</v>
      </c>
      <c r="J43" s="101">
        <v>180.401</v>
      </c>
      <c r="K43" s="67">
        <f t="shared" si="3"/>
        <v>104.20755904966006</v>
      </c>
      <c r="L43" s="71"/>
      <c r="M43" s="71"/>
      <c r="N43" s="71"/>
      <c r="O43" s="71"/>
      <c r="P43" s="71"/>
    </row>
    <row r="44" spans="1:16" ht="90">
      <c r="A44" s="68">
        <v>23</v>
      </c>
      <c r="B44" s="100" t="s">
        <v>157</v>
      </c>
      <c r="C44" s="101">
        <v>115.1</v>
      </c>
      <c r="D44" s="101">
        <v>86.9</v>
      </c>
      <c r="E44" s="67">
        <f t="shared" si="0"/>
        <v>75.49956559513468</v>
      </c>
      <c r="F44" s="101">
        <v>89.1</v>
      </c>
      <c r="G44" s="67">
        <f t="shared" si="1"/>
        <v>102.53164556962024</v>
      </c>
      <c r="H44" s="101">
        <v>92.9</v>
      </c>
      <c r="I44" s="67">
        <f t="shared" si="2"/>
        <v>104.2648709315376</v>
      </c>
      <c r="J44" s="101">
        <v>97</v>
      </c>
      <c r="K44" s="67">
        <f t="shared" si="3"/>
        <v>104.41334768568353</v>
      </c>
      <c r="L44" s="71"/>
      <c r="M44" s="71"/>
      <c r="N44" s="71"/>
      <c r="O44" s="71"/>
      <c r="P44" s="71"/>
    </row>
    <row r="45" spans="1:16" s="110" customFormat="1" ht="18" customHeight="1">
      <c r="A45" s="108"/>
      <c r="B45" s="109" t="s">
        <v>66</v>
      </c>
      <c r="C45" s="74"/>
      <c r="D45" s="74"/>
      <c r="E45" s="67"/>
      <c r="F45" s="74"/>
      <c r="G45" s="67"/>
      <c r="H45" s="74"/>
      <c r="I45" s="67"/>
      <c r="J45" s="74"/>
      <c r="K45" s="67"/>
      <c r="L45" s="71"/>
      <c r="M45" s="71"/>
      <c r="N45" s="71"/>
      <c r="O45" s="71"/>
      <c r="P45" s="71"/>
    </row>
    <row r="46" spans="1:16" ht="51.75" customHeight="1">
      <c r="A46" s="68">
        <v>24</v>
      </c>
      <c r="B46" s="111" t="s">
        <v>55</v>
      </c>
      <c r="C46" s="112">
        <v>3038.335</v>
      </c>
      <c r="D46" s="112">
        <v>3155.6803</v>
      </c>
      <c r="E46" s="67">
        <f t="shared" si="0"/>
        <v>103.86215805696213</v>
      </c>
      <c r="F46" s="113">
        <v>3405.12</v>
      </c>
      <c r="G46" s="67">
        <f t="shared" si="1"/>
        <v>107.9044667484219</v>
      </c>
      <c r="H46" s="113">
        <v>3526.985</v>
      </c>
      <c r="I46" s="67">
        <f t="shared" si="2"/>
        <v>103.57887534066347</v>
      </c>
      <c r="J46" s="113">
        <v>3664.409</v>
      </c>
      <c r="K46" s="67">
        <f t="shared" si="3"/>
        <v>103.89635907155828</v>
      </c>
      <c r="L46" s="71"/>
      <c r="M46" s="71"/>
      <c r="N46" s="71"/>
      <c r="O46" s="71"/>
      <c r="P46" s="71"/>
    </row>
    <row r="47" spans="1:16" ht="15" customHeight="1">
      <c r="A47" s="68"/>
      <c r="B47" s="114" t="s">
        <v>9</v>
      </c>
      <c r="C47" s="115"/>
      <c r="D47" s="115"/>
      <c r="E47" s="67"/>
      <c r="F47" s="116"/>
      <c r="G47" s="67"/>
      <c r="H47" s="116"/>
      <c r="I47" s="67"/>
      <c r="J47" s="116"/>
      <c r="K47" s="67"/>
      <c r="L47" s="71"/>
      <c r="M47" s="71"/>
      <c r="N47" s="71"/>
      <c r="O47" s="71"/>
      <c r="P47" s="71"/>
    </row>
    <row r="48" spans="1:16" ht="54" customHeight="1">
      <c r="A48" s="68">
        <v>25</v>
      </c>
      <c r="B48" s="114" t="s">
        <v>60</v>
      </c>
      <c r="C48" s="117">
        <v>2755.659</v>
      </c>
      <c r="D48" s="117">
        <v>2865.885</v>
      </c>
      <c r="E48" s="67">
        <f t="shared" si="0"/>
        <v>103.99998693597429</v>
      </c>
      <c r="F48" s="113">
        <v>3104.25</v>
      </c>
      <c r="G48" s="67">
        <f t="shared" si="1"/>
        <v>108.31732606158306</v>
      </c>
      <c r="H48" s="113">
        <v>3214.387</v>
      </c>
      <c r="I48" s="67">
        <f t="shared" si="2"/>
        <v>103.54794233711849</v>
      </c>
      <c r="J48" s="113">
        <v>3337.013</v>
      </c>
      <c r="K48" s="67">
        <f t="shared" si="3"/>
        <v>103.81491089902988</v>
      </c>
      <c r="L48" s="71"/>
      <c r="M48" s="71"/>
      <c r="N48" s="71"/>
      <c r="O48" s="71"/>
      <c r="P48" s="71"/>
    </row>
    <row r="49" spans="1:16" ht="45.75" customHeight="1">
      <c r="A49" s="68">
        <v>26</v>
      </c>
      <c r="B49" s="114" t="s">
        <v>61</v>
      </c>
      <c r="C49" s="117">
        <v>282.676</v>
      </c>
      <c r="D49" s="117">
        <v>289.795</v>
      </c>
      <c r="E49" s="67">
        <f t="shared" si="0"/>
        <v>102.51843099520299</v>
      </c>
      <c r="F49" s="113">
        <v>300.87</v>
      </c>
      <c r="G49" s="67">
        <f t="shared" si="1"/>
        <v>103.82166704049413</v>
      </c>
      <c r="H49" s="113">
        <v>312.598</v>
      </c>
      <c r="I49" s="67">
        <f t="shared" si="2"/>
        <v>103.89802904909098</v>
      </c>
      <c r="J49" s="113">
        <v>327.397</v>
      </c>
      <c r="K49" s="67">
        <f t="shared" si="3"/>
        <v>104.73419535633623</v>
      </c>
      <c r="L49" s="71"/>
      <c r="M49" s="71"/>
      <c r="N49" s="71"/>
      <c r="O49" s="71"/>
      <c r="P49" s="71"/>
    </row>
    <row r="50" spans="1:16" ht="30" customHeight="1">
      <c r="A50" s="68">
        <v>27</v>
      </c>
      <c r="B50" s="114" t="s">
        <v>10</v>
      </c>
      <c r="C50" s="118">
        <v>3038.335</v>
      </c>
      <c r="D50" s="118">
        <v>3155.6803</v>
      </c>
      <c r="E50" s="67">
        <f t="shared" si="0"/>
        <v>103.86215805696213</v>
      </c>
      <c r="F50" s="113">
        <v>3405.12</v>
      </c>
      <c r="G50" s="67">
        <f t="shared" si="1"/>
        <v>107.9044667484219</v>
      </c>
      <c r="H50" s="118">
        <v>3526.985</v>
      </c>
      <c r="I50" s="67">
        <f t="shared" si="2"/>
        <v>103.57887534066347</v>
      </c>
      <c r="J50" s="118">
        <v>3664.409</v>
      </c>
      <c r="K50" s="67">
        <f t="shared" si="3"/>
        <v>103.89635907155828</v>
      </c>
      <c r="L50" s="71"/>
      <c r="M50" s="71"/>
      <c r="N50" s="71"/>
      <c r="O50" s="71"/>
      <c r="P50" s="71"/>
    </row>
    <row r="51" spans="1:17" ht="45" customHeight="1">
      <c r="A51" s="68">
        <v>28</v>
      </c>
      <c r="B51" s="119" t="s">
        <v>56</v>
      </c>
      <c r="C51" s="120">
        <v>2358.002</v>
      </c>
      <c r="D51" s="120">
        <v>2450.184</v>
      </c>
      <c r="E51" s="67">
        <f t="shared" si="0"/>
        <v>103.90932662482899</v>
      </c>
      <c r="F51" s="113">
        <v>2601.057</v>
      </c>
      <c r="G51" s="67">
        <f t="shared" si="1"/>
        <v>106.15761918288584</v>
      </c>
      <c r="H51" s="121">
        <v>2699.959</v>
      </c>
      <c r="I51" s="67">
        <f t="shared" si="2"/>
        <v>103.80237726431984</v>
      </c>
      <c r="J51" s="121">
        <v>2805.732</v>
      </c>
      <c r="K51" s="67">
        <f t="shared" si="3"/>
        <v>103.91757800766605</v>
      </c>
      <c r="L51" s="71"/>
      <c r="M51" s="71"/>
      <c r="N51" s="71"/>
      <c r="O51" s="71"/>
      <c r="P51" s="71"/>
      <c r="Q51" s="71"/>
    </row>
    <row r="52" spans="1:17" ht="66" customHeight="1">
      <c r="A52" s="68">
        <v>29</v>
      </c>
      <c r="B52" s="119" t="s">
        <v>57</v>
      </c>
      <c r="C52" s="118">
        <v>453.625</v>
      </c>
      <c r="D52" s="118">
        <v>536.75</v>
      </c>
      <c r="E52" s="122">
        <f t="shared" si="0"/>
        <v>118.32460732984293</v>
      </c>
      <c r="F52" s="113">
        <v>569.422</v>
      </c>
      <c r="G52" s="122">
        <f t="shared" si="1"/>
        <v>106.08700512342804</v>
      </c>
      <c r="H52" s="121">
        <v>593.149</v>
      </c>
      <c r="I52" s="122">
        <f t="shared" si="2"/>
        <v>104.1668569180678</v>
      </c>
      <c r="J52" s="121">
        <v>615.586</v>
      </c>
      <c r="K52" s="122">
        <f t="shared" si="3"/>
        <v>103.782692038594</v>
      </c>
      <c r="L52" s="71"/>
      <c r="M52" s="71"/>
      <c r="N52" s="71"/>
      <c r="O52" s="71"/>
      <c r="P52" s="71"/>
      <c r="Q52" s="71"/>
    </row>
    <row r="53" spans="1:17" ht="30.75" customHeight="1">
      <c r="A53" s="68">
        <v>30</v>
      </c>
      <c r="B53" s="119" t="s">
        <v>17</v>
      </c>
      <c r="C53" s="120">
        <v>226.708</v>
      </c>
      <c r="D53" s="120">
        <v>168.746</v>
      </c>
      <c r="E53" s="67">
        <f t="shared" si="0"/>
        <v>74.43319159447395</v>
      </c>
      <c r="F53" s="121">
        <v>234.641</v>
      </c>
      <c r="G53" s="67">
        <f t="shared" si="1"/>
        <v>139.0498145141218</v>
      </c>
      <c r="H53" s="121">
        <v>233.877</v>
      </c>
      <c r="I53" s="67">
        <f t="shared" si="2"/>
        <v>99.67439620526677</v>
      </c>
      <c r="J53" s="121">
        <v>243.091</v>
      </c>
      <c r="K53" s="67">
        <f t="shared" si="3"/>
        <v>103.93967769383052</v>
      </c>
      <c r="L53" s="71"/>
      <c r="M53" s="71"/>
      <c r="N53" s="71"/>
      <c r="O53" s="71"/>
      <c r="P53" s="71"/>
      <c r="Q53" s="71"/>
    </row>
    <row r="54" spans="1:17" ht="20.25" customHeight="1">
      <c r="A54" s="68"/>
      <c r="B54" s="168" t="s">
        <v>11</v>
      </c>
      <c r="C54" s="169"/>
      <c r="D54" s="169"/>
      <c r="E54" s="169"/>
      <c r="F54" s="169"/>
      <c r="G54" s="169"/>
      <c r="H54" s="169"/>
      <c r="I54" s="169"/>
      <c r="J54" s="169"/>
      <c r="K54" s="170"/>
      <c r="L54" s="71"/>
      <c r="M54" s="71"/>
      <c r="N54" s="71"/>
      <c r="O54" s="71"/>
      <c r="P54" s="71"/>
      <c r="Q54" s="71"/>
    </row>
    <row r="55" spans="1:17" ht="53.25" customHeight="1">
      <c r="A55" s="68">
        <v>31</v>
      </c>
      <c r="B55" s="97" t="s">
        <v>12</v>
      </c>
      <c r="C55" s="75">
        <v>115.157</v>
      </c>
      <c r="D55" s="75">
        <v>125.1323</v>
      </c>
      <c r="E55" s="123">
        <f>D55/C55*100</f>
        <v>108.66234792500673</v>
      </c>
      <c r="F55" s="75">
        <v>126.48</v>
      </c>
      <c r="G55" s="123">
        <f>F55/D55*100</f>
        <v>101.07702008194528</v>
      </c>
      <c r="H55" s="75">
        <v>126.6</v>
      </c>
      <c r="I55" s="123">
        <f>H55/F55*100</f>
        <v>100.09487666034155</v>
      </c>
      <c r="J55" s="75">
        <v>126.7</v>
      </c>
      <c r="K55" s="123">
        <f>J55/H55*100</f>
        <v>100.07898894154819</v>
      </c>
      <c r="L55" s="71"/>
      <c r="M55" s="71"/>
      <c r="N55" s="71"/>
      <c r="O55" s="71"/>
      <c r="P55" s="71"/>
      <c r="Q55" s="71"/>
    </row>
    <row r="56" spans="1:17" ht="15" customHeight="1" hidden="1">
      <c r="A56" s="124"/>
      <c r="B56" s="125" t="s">
        <v>13</v>
      </c>
      <c r="C56" s="126"/>
      <c r="D56" s="126"/>
      <c r="E56" s="127" t="e">
        <f aca="true" t="shared" si="4" ref="E56:E87">D56/C56*100</f>
        <v>#DIV/0!</v>
      </c>
      <c r="F56" s="126"/>
      <c r="G56" s="127" t="e">
        <f aca="true" t="shared" si="5" ref="G56:G87">F56/D56*100</f>
        <v>#DIV/0!</v>
      </c>
      <c r="H56" s="126"/>
      <c r="I56" s="127" t="e">
        <f aca="true" t="shared" si="6" ref="I56:I87">H56/F56*100</f>
        <v>#DIV/0!</v>
      </c>
      <c r="J56" s="126"/>
      <c r="K56" s="127" t="e">
        <f aca="true" t="shared" si="7" ref="K56:K87">J56/H56*100</f>
        <v>#DIV/0!</v>
      </c>
      <c r="L56" s="71"/>
      <c r="M56" s="71"/>
      <c r="N56" s="71"/>
      <c r="O56" s="71"/>
      <c r="P56" s="71"/>
      <c r="Q56" s="71"/>
    </row>
    <row r="57" spans="1:17" ht="15">
      <c r="A57" s="68">
        <v>32</v>
      </c>
      <c r="B57" s="97" t="s">
        <v>14</v>
      </c>
      <c r="C57" s="75">
        <v>3.084</v>
      </c>
      <c r="D57" s="75">
        <v>3.531</v>
      </c>
      <c r="E57" s="123">
        <f t="shared" si="4"/>
        <v>114.49416342412451</v>
      </c>
      <c r="F57" s="75">
        <v>3.598</v>
      </c>
      <c r="G57" s="123">
        <f t="shared" si="5"/>
        <v>101.89747946757292</v>
      </c>
      <c r="H57" s="75">
        <v>3.66</v>
      </c>
      <c r="I57" s="123">
        <f t="shared" si="6"/>
        <v>101.72317954419124</v>
      </c>
      <c r="J57" s="75">
        <v>3.826</v>
      </c>
      <c r="K57" s="123">
        <f t="shared" si="7"/>
        <v>104.53551912568307</v>
      </c>
      <c r="L57" s="71"/>
      <c r="M57" s="71"/>
      <c r="N57" s="71"/>
      <c r="O57" s="71"/>
      <c r="P57" s="71"/>
      <c r="Q57" s="71"/>
    </row>
    <row r="58" spans="1:17" ht="15">
      <c r="A58" s="68">
        <v>33</v>
      </c>
      <c r="B58" s="97" t="s">
        <v>15</v>
      </c>
      <c r="C58" s="75">
        <v>122.289</v>
      </c>
      <c r="D58" s="75">
        <v>91.85</v>
      </c>
      <c r="E58" s="123">
        <f t="shared" si="4"/>
        <v>75.10896319374596</v>
      </c>
      <c r="F58" s="75">
        <v>78.9</v>
      </c>
      <c r="G58" s="123">
        <f t="shared" si="5"/>
        <v>85.90092542188353</v>
      </c>
      <c r="H58" s="75">
        <v>81.95</v>
      </c>
      <c r="I58" s="123">
        <f t="shared" si="6"/>
        <v>103.8656527249683</v>
      </c>
      <c r="J58" s="75">
        <v>83.55</v>
      </c>
      <c r="K58" s="123">
        <f t="shared" si="7"/>
        <v>101.95241000610127</v>
      </c>
      <c r="L58" s="71"/>
      <c r="M58" s="71"/>
      <c r="N58" s="71"/>
      <c r="O58" s="71"/>
      <c r="P58" s="71"/>
      <c r="Q58" s="71"/>
    </row>
    <row r="59" spans="1:17" ht="30">
      <c r="A59" s="68">
        <v>34</v>
      </c>
      <c r="B59" s="97" t="s">
        <v>16</v>
      </c>
      <c r="C59" s="75">
        <v>10.9</v>
      </c>
      <c r="D59" s="75">
        <v>12.208</v>
      </c>
      <c r="E59" s="123">
        <f t="shared" si="4"/>
        <v>111.99999999999999</v>
      </c>
      <c r="F59" s="75">
        <v>12.77</v>
      </c>
      <c r="G59" s="123">
        <f t="shared" si="5"/>
        <v>104.60353866317169</v>
      </c>
      <c r="H59" s="75">
        <v>12.865</v>
      </c>
      <c r="I59" s="123">
        <f t="shared" si="6"/>
        <v>100.74393108848865</v>
      </c>
      <c r="J59" s="75">
        <v>13.098</v>
      </c>
      <c r="K59" s="123">
        <f t="shared" si="7"/>
        <v>101.81111542945978</v>
      </c>
      <c r="L59" s="71"/>
      <c r="M59" s="71"/>
      <c r="N59" s="71"/>
      <c r="O59" s="71"/>
      <c r="P59" s="71"/>
      <c r="Q59" s="71"/>
    </row>
    <row r="60" spans="1:17" ht="15">
      <c r="A60" s="128">
        <v>35</v>
      </c>
      <c r="B60" s="97" t="s">
        <v>67</v>
      </c>
      <c r="C60" s="129">
        <v>2.9196</v>
      </c>
      <c r="D60" s="129">
        <v>2.9269</v>
      </c>
      <c r="E60" s="130">
        <f t="shared" si="4"/>
        <v>100.25003425126728</v>
      </c>
      <c r="F60" s="129">
        <v>3.0239</v>
      </c>
      <c r="G60" s="130">
        <f t="shared" si="5"/>
        <v>103.31408657624108</v>
      </c>
      <c r="H60" s="129">
        <v>3.192</v>
      </c>
      <c r="I60" s="130">
        <f t="shared" si="6"/>
        <v>105.55904626475746</v>
      </c>
      <c r="J60" s="129">
        <v>3.54</v>
      </c>
      <c r="K60" s="130">
        <f t="shared" si="7"/>
        <v>110.90225563909775</v>
      </c>
      <c r="L60" s="71"/>
      <c r="M60" s="71"/>
      <c r="N60" s="71"/>
      <c r="O60" s="71"/>
      <c r="P60" s="71"/>
      <c r="Q60" s="71"/>
    </row>
    <row r="61" spans="1:17" ht="51.75" customHeight="1">
      <c r="A61" s="68">
        <v>36</v>
      </c>
      <c r="B61" s="119" t="s">
        <v>56</v>
      </c>
      <c r="C61" s="75">
        <v>0.4322</v>
      </c>
      <c r="D61" s="75">
        <v>0.4322</v>
      </c>
      <c r="E61" s="130">
        <f t="shared" si="4"/>
        <v>100</v>
      </c>
      <c r="F61" s="75">
        <v>0.4322</v>
      </c>
      <c r="G61" s="130">
        <f t="shared" si="5"/>
        <v>100</v>
      </c>
      <c r="H61" s="75">
        <v>0.462</v>
      </c>
      <c r="I61" s="130">
        <f t="shared" si="6"/>
        <v>106.89495603887092</v>
      </c>
      <c r="J61" s="75">
        <v>0.462</v>
      </c>
      <c r="K61" s="123">
        <f t="shared" si="7"/>
        <v>100</v>
      </c>
      <c r="L61" s="71"/>
      <c r="M61" s="71"/>
      <c r="N61" s="71"/>
      <c r="O61" s="71"/>
      <c r="P61" s="71"/>
      <c r="Q61" s="71"/>
    </row>
    <row r="62" spans="1:17" ht="63.75" customHeight="1">
      <c r="A62" s="68">
        <v>37</v>
      </c>
      <c r="B62" s="119" t="s">
        <v>59</v>
      </c>
      <c r="C62" s="75">
        <v>0.2307</v>
      </c>
      <c r="D62" s="75">
        <v>0.2307</v>
      </c>
      <c r="E62" s="123">
        <f t="shared" si="4"/>
        <v>100</v>
      </c>
      <c r="F62" s="75">
        <v>0.2307</v>
      </c>
      <c r="G62" s="123">
        <f t="shared" si="5"/>
        <v>100</v>
      </c>
      <c r="H62" s="75">
        <v>0.27</v>
      </c>
      <c r="I62" s="123">
        <f t="shared" si="6"/>
        <v>117.03511053315995</v>
      </c>
      <c r="J62" s="75">
        <v>0.273</v>
      </c>
      <c r="K62" s="123">
        <f t="shared" si="7"/>
        <v>101.11111111111111</v>
      </c>
      <c r="L62" s="71"/>
      <c r="M62" s="71"/>
      <c r="N62" s="71"/>
      <c r="O62" s="71"/>
      <c r="P62" s="71"/>
      <c r="Q62" s="71"/>
    </row>
    <row r="63" spans="1:17" ht="27" customHeight="1">
      <c r="A63" s="68">
        <v>38</v>
      </c>
      <c r="B63" s="119" t="s">
        <v>17</v>
      </c>
      <c r="C63" s="75">
        <v>2.2567</v>
      </c>
      <c r="D63" s="75">
        <v>2.264</v>
      </c>
      <c r="E63" s="123">
        <f t="shared" si="4"/>
        <v>100.32348118934726</v>
      </c>
      <c r="F63" s="75">
        <v>2.361</v>
      </c>
      <c r="G63" s="123">
        <f t="shared" si="5"/>
        <v>104.2844522968198</v>
      </c>
      <c r="H63" s="75">
        <v>2.46</v>
      </c>
      <c r="I63" s="123">
        <f t="shared" si="6"/>
        <v>104.19313850063531</v>
      </c>
      <c r="J63" s="75">
        <v>2.805</v>
      </c>
      <c r="K63" s="123">
        <f t="shared" si="7"/>
        <v>114.02439024390245</v>
      </c>
      <c r="L63" s="71"/>
      <c r="M63" s="71"/>
      <c r="N63" s="71"/>
      <c r="O63" s="71"/>
      <c r="P63" s="71"/>
      <c r="Q63" s="71"/>
    </row>
    <row r="64" spans="1:17" ht="15">
      <c r="A64" s="68">
        <v>39</v>
      </c>
      <c r="B64" s="97" t="s">
        <v>68</v>
      </c>
      <c r="C64" s="131">
        <v>2.3471</v>
      </c>
      <c r="D64" s="131">
        <v>4.8114</v>
      </c>
      <c r="E64" s="123">
        <f t="shared" si="4"/>
        <v>204.9933961058327</v>
      </c>
      <c r="F64" s="131">
        <v>4.824</v>
      </c>
      <c r="G64" s="123">
        <f t="shared" si="5"/>
        <v>100.26187803965583</v>
      </c>
      <c r="H64" s="131">
        <v>4.967</v>
      </c>
      <c r="I64" s="123">
        <f t="shared" si="6"/>
        <v>102.96434494195688</v>
      </c>
      <c r="J64" s="131">
        <v>5.12</v>
      </c>
      <c r="K64" s="123">
        <f t="shared" si="7"/>
        <v>103.08033017918261</v>
      </c>
      <c r="L64" s="71"/>
      <c r="M64" s="71"/>
      <c r="N64" s="71"/>
      <c r="O64" s="71"/>
      <c r="P64" s="71"/>
      <c r="Q64" s="71"/>
    </row>
    <row r="65" spans="1:17" ht="47.25" customHeight="1">
      <c r="A65" s="68">
        <v>40</v>
      </c>
      <c r="B65" s="119" t="s">
        <v>56</v>
      </c>
      <c r="C65" s="75">
        <v>0.344</v>
      </c>
      <c r="D65" s="75">
        <v>0.345</v>
      </c>
      <c r="E65" s="123">
        <f t="shared" si="4"/>
        <v>100.29069767441861</v>
      </c>
      <c r="F65" s="75">
        <v>0.35</v>
      </c>
      <c r="G65" s="123">
        <f t="shared" si="5"/>
        <v>101.44927536231884</v>
      </c>
      <c r="H65" s="75">
        <v>0.42</v>
      </c>
      <c r="I65" s="123">
        <f t="shared" si="6"/>
        <v>120</v>
      </c>
      <c r="J65" s="75">
        <v>0.47</v>
      </c>
      <c r="K65" s="123">
        <f t="shared" si="7"/>
        <v>111.90476190476191</v>
      </c>
      <c r="L65" s="71"/>
      <c r="M65" s="71"/>
      <c r="N65" s="71"/>
      <c r="O65" s="71"/>
      <c r="P65" s="71"/>
      <c r="Q65" s="71"/>
    </row>
    <row r="66" spans="1:17" ht="66.75" customHeight="1">
      <c r="A66" s="68">
        <v>41</v>
      </c>
      <c r="B66" s="119" t="s">
        <v>59</v>
      </c>
      <c r="C66" s="75">
        <v>0.2381</v>
      </c>
      <c r="D66" s="75">
        <v>2.8234</v>
      </c>
      <c r="E66" s="123">
        <f t="shared" si="4"/>
        <v>1185.8042839143216</v>
      </c>
      <c r="F66" s="75">
        <v>2.824</v>
      </c>
      <c r="G66" s="123">
        <f t="shared" si="5"/>
        <v>100.02125097400297</v>
      </c>
      <c r="H66" s="75">
        <v>2.887</v>
      </c>
      <c r="I66" s="123">
        <f t="shared" si="6"/>
        <v>102.23087818696885</v>
      </c>
      <c r="J66" s="75">
        <v>2.98</v>
      </c>
      <c r="K66" s="123">
        <f t="shared" si="7"/>
        <v>103.22133702805681</v>
      </c>
      <c r="L66" s="71"/>
      <c r="M66" s="71"/>
      <c r="N66" s="71"/>
      <c r="O66" s="71"/>
      <c r="P66" s="71"/>
      <c r="Q66" s="71"/>
    </row>
    <row r="67" spans="1:17" ht="29.25" customHeight="1">
      <c r="A67" s="68">
        <v>42</v>
      </c>
      <c r="B67" s="119" t="s">
        <v>17</v>
      </c>
      <c r="C67" s="75">
        <v>1.765</v>
      </c>
      <c r="D67" s="75">
        <v>1.643</v>
      </c>
      <c r="E67" s="123">
        <f t="shared" si="4"/>
        <v>93.08781869688386</v>
      </c>
      <c r="F67" s="75">
        <v>1.65</v>
      </c>
      <c r="G67" s="123">
        <f t="shared" si="5"/>
        <v>100.42604990870359</v>
      </c>
      <c r="H67" s="75">
        <v>1.66</v>
      </c>
      <c r="I67" s="123">
        <f t="shared" si="6"/>
        <v>100.60606060606061</v>
      </c>
      <c r="J67" s="75">
        <v>1.67</v>
      </c>
      <c r="K67" s="123">
        <f t="shared" si="7"/>
        <v>100.60240963855422</v>
      </c>
      <c r="L67" s="71"/>
      <c r="M67" s="71"/>
      <c r="N67" s="71"/>
      <c r="O67" s="71"/>
      <c r="P67" s="71"/>
      <c r="Q67" s="71"/>
    </row>
    <row r="68" spans="1:17" ht="39.75" customHeight="1">
      <c r="A68" s="68">
        <v>43</v>
      </c>
      <c r="B68" s="111" t="s">
        <v>69</v>
      </c>
      <c r="C68" s="132">
        <v>0.3316</v>
      </c>
      <c r="D68" s="132">
        <v>0.318</v>
      </c>
      <c r="E68" s="123">
        <f t="shared" si="4"/>
        <v>95.89867310012062</v>
      </c>
      <c r="F68" s="132">
        <v>0.318</v>
      </c>
      <c r="G68" s="123">
        <f t="shared" si="5"/>
        <v>100</v>
      </c>
      <c r="H68" s="132">
        <v>0.318</v>
      </c>
      <c r="I68" s="123">
        <f t="shared" si="6"/>
        <v>100</v>
      </c>
      <c r="J68" s="132">
        <v>0.321</v>
      </c>
      <c r="K68" s="123">
        <f t="shared" si="7"/>
        <v>100.9433962264151</v>
      </c>
      <c r="L68" s="71"/>
      <c r="M68" s="71"/>
      <c r="N68" s="71"/>
      <c r="O68" s="71"/>
      <c r="P68" s="71"/>
      <c r="Q68" s="71"/>
    </row>
    <row r="69" spans="1:17" ht="60">
      <c r="A69" s="68">
        <v>44</v>
      </c>
      <c r="B69" s="119" t="s">
        <v>59</v>
      </c>
      <c r="C69" s="132">
        <v>0.0816</v>
      </c>
      <c r="D69" s="132">
        <v>0</v>
      </c>
      <c r="E69" s="123">
        <f t="shared" si="4"/>
        <v>0</v>
      </c>
      <c r="F69" s="132">
        <v>0</v>
      </c>
      <c r="G69" s="123" t="s">
        <v>135</v>
      </c>
      <c r="H69" s="132">
        <v>0</v>
      </c>
      <c r="I69" s="123" t="s">
        <v>135</v>
      </c>
      <c r="J69" s="132">
        <v>0</v>
      </c>
      <c r="K69" s="123" t="s">
        <v>135</v>
      </c>
      <c r="L69" s="71"/>
      <c r="M69" s="71"/>
      <c r="N69" s="71"/>
      <c r="O69" s="71"/>
      <c r="P69" s="71"/>
      <c r="Q69" s="71"/>
    </row>
    <row r="70" spans="1:17" ht="28.5" customHeight="1">
      <c r="A70" s="68">
        <v>45</v>
      </c>
      <c r="B70" s="119" t="s">
        <v>17</v>
      </c>
      <c r="C70" s="132">
        <v>0.25</v>
      </c>
      <c r="D70" s="132">
        <v>0.318</v>
      </c>
      <c r="E70" s="123">
        <f>D70/C70*100</f>
        <v>127.2</v>
      </c>
      <c r="F70" s="132">
        <v>0.318</v>
      </c>
      <c r="G70" s="123">
        <f>F70/D70*100</f>
        <v>100</v>
      </c>
      <c r="H70" s="132">
        <v>0.318</v>
      </c>
      <c r="I70" s="123">
        <f>H70/F70*100</f>
        <v>100</v>
      </c>
      <c r="J70" s="132">
        <v>0.321</v>
      </c>
      <c r="K70" s="123">
        <f>J70/H70*100</f>
        <v>100.9433962264151</v>
      </c>
      <c r="L70" s="71"/>
      <c r="M70" s="71"/>
      <c r="N70" s="71"/>
      <c r="O70" s="71"/>
      <c r="P70" s="71"/>
      <c r="Q70" s="71"/>
    </row>
    <row r="71" spans="1:17" ht="18.75" customHeight="1">
      <c r="A71" s="68">
        <v>46</v>
      </c>
      <c r="B71" s="114" t="s">
        <v>70</v>
      </c>
      <c r="C71" s="133">
        <v>0.01237</v>
      </c>
      <c r="D71" s="133">
        <v>0.01241</v>
      </c>
      <c r="E71" s="123">
        <f t="shared" si="4"/>
        <v>100.32336297493936</v>
      </c>
      <c r="F71" s="75">
        <v>0.0125</v>
      </c>
      <c r="G71" s="123">
        <f t="shared" si="5"/>
        <v>100.72522159548751</v>
      </c>
      <c r="H71" s="75">
        <v>0.0126</v>
      </c>
      <c r="I71" s="123">
        <f t="shared" si="6"/>
        <v>100.8</v>
      </c>
      <c r="J71" s="75">
        <v>0.013</v>
      </c>
      <c r="K71" s="123">
        <f t="shared" si="7"/>
        <v>103.17460317460316</v>
      </c>
      <c r="L71" s="71"/>
      <c r="M71" s="71"/>
      <c r="N71" s="71"/>
      <c r="O71" s="71"/>
      <c r="P71" s="71"/>
      <c r="Q71" s="71"/>
    </row>
    <row r="72" spans="1:17" ht="29.25" customHeight="1" hidden="1">
      <c r="A72" s="68"/>
      <c r="B72" s="119" t="s">
        <v>56</v>
      </c>
      <c r="C72" s="134"/>
      <c r="D72" s="134"/>
      <c r="E72" s="135" t="e">
        <f t="shared" si="4"/>
        <v>#DIV/0!</v>
      </c>
      <c r="F72" s="134"/>
      <c r="G72" s="135" t="e">
        <f t="shared" si="5"/>
        <v>#DIV/0!</v>
      </c>
      <c r="H72" s="134"/>
      <c r="I72" s="135" t="e">
        <f t="shared" si="6"/>
        <v>#DIV/0!</v>
      </c>
      <c r="J72" s="134"/>
      <c r="K72" s="135" t="e">
        <f t="shared" si="7"/>
        <v>#DIV/0!</v>
      </c>
      <c r="L72" s="71"/>
      <c r="M72" s="71"/>
      <c r="N72" s="71"/>
      <c r="O72" s="71"/>
      <c r="P72" s="71"/>
      <c r="Q72" s="71"/>
    </row>
    <row r="73" spans="1:17" ht="46.5" customHeight="1" hidden="1">
      <c r="A73" s="68"/>
      <c r="B73" s="119" t="s">
        <v>59</v>
      </c>
      <c r="C73" s="134"/>
      <c r="D73" s="134"/>
      <c r="E73" s="135" t="e">
        <f t="shared" si="4"/>
        <v>#DIV/0!</v>
      </c>
      <c r="F73" s="134"/>
      <c r="G73" s="135" t="e">
        <f t="shared" si="5"/>
        <v>#DIV/0!</v>
      </c>
      <c r="H73" s="134"/>
      <c r="I73" s="135" t="e">
        <f t="shared" si="6"/>
        <v>#DIV/0!</v>
      </c>
      <c r="J73" s="134"/>
      <c r="K73" s="135" t="e">
        <f t="shared" si="7"/>
        <v>#DIV/0!</v>
      </c>
      <c r="L73" s="71"/>
      <c r="M73" s="71"/>
      <c r="N73" s="71"/>
      <c r="O73" s="71"/>
      <c r="P73" s="71"/>
      <c r="Q73" s="71"/>
    </row>
    <row r="74" spans="1:17" ht="38.25" customHeight="1">
      <c r="A74" s="68">
        <v>47</v>
      </c>
      <c r="B74" s="119" t="s">
        <v>17</v>
      </c>
      <c r="C74" s="133">
        <v>0.01237</v>
      </c>
      <c r="D74" s="133">
        <v>0.01241</v>
      </c>
      <c r="E74" s="123">
        <f>D74/C74*100</f>
        <v>100.32336297493936</v>
      </c>
      <c r="F74" s="75">
        <v>0.0125</v>
      </c>
      <c r="G74" s="123">
        <f>F74/D74*100</f>
        <v>100.72522159548751</v>
      </c>
      <c r="H74" s="75">
        <v>0.0126</v>
      </c>
      <c r="I74" s="123">
        <f>H74/F74*100</f>
        <v>100.8</v>
      </c>
      <c r="J74" s="75">
        <v>0.013</v>
      </c>
      <c r="K74" s="123">
        <f>J74/H74*100</f>
        <v>103.17460317460316</v>
      </c>
      <c r="L74" s="71"/>
      <c r="M74" s="71"/>
      <c r="N74" s="71"/>
      <c r="O74" s="71"/>
      <c r="P74" s="71"/>
      <c r="Q74" s="71"/>
    </row>
    <row r="75" spans="1:17" ht="16.5" customHeight="1">
      <c r="A75" s="68">
        <v>48</v>
      </c>
      <c r="B75" s="97" t="s">
        <v>71</v>
      </c>
      <c r="C75" s="136">
        <v>1.2751</v>
      </c>
      <c r="D75" s="136">
        <v>1.2785</v>
      </c>
      <c r="E75" s="123">
        <f>D75/C75*100</f>
        <v>100.26664575327426</v>
      </c>
      <c r="F75" s="137">
        <v>1.2805</v>
      </c>
      <c r="G75" s="123">
        <f t="shared" si="5"/>
        <v>100.15643332029723</v>
      </c>
      <c r="H75" s="137">
        <v>1.2836</v>
      </c>
      <c r="I75" s="123">
        <f t="shared" si="6"/>
        <v>100.24209293244827</v>
      </c>
      <c r="J75" s="137">
        <v>1.2867</v>
      </c>
      <c r="K75" s="123">
        <f t="shared" si="7"/>
        <v>100.2415082580243</v>
      </c>
      <c r="L75" s="71"/>
      <c r="M75" s="71"/>
      <c r="N75" s="71"/>
      <c r="O75" s="71"/>
      <c r="P75" s="71"/>
      <c r="Q75" s="71"/>
    </row>
    <row r="76" spans="1:17" ht="29.25" customHeight="1">
      <c r="A76" s="68">
        <v>49</v>
      </c>
      <c r="B76" s="119" t="s">
        <v>56</v>
      </c>
      <c r="C76" s="136">
        <v>0.3166</v>
      </c>
      <c r="D76" s="136">
        <v>0.317</v>
      </c>
      <c r="E76" s="138">
        <f t="shared" si="4"/>
        <v>100.12634238787112</v>
      </c>
      <c r="F76" s="136">
        <v>0.318</v>
      </c>
      <c r="G76" s="138">
        <f t="shared" si="5"/>
        <v>100.3154574132492</v>
      </c>
      <c r="H76" s="136">
        <v>0.32</v>
      </c>
      <c r="I76" s="138">
        <f t="shared" si="6"/>
        <v>100.62893081761007</v>
      </c>
      <c r="J76" s="136">
        <v>0.322</v>
      </c>
      <c r="K76" s="123">
        <f t="shared" si="7"/>
        <v>100.62500000000001</v>
      </c>
      <c r="L76" s="71"/>
      <c r="M76" s="71"/>
      <c r="N76" s="71"/>
      <c r="O76" s="71"/>
      <c r="P76" s="71"/>
      <c r="Q76" s="71"/>
    </row>
    <row r="77" spans="1:17" ht="61.5" customHeight="1">
      <c r="A77" s="68">
        <v>50</v>
      </c>
      <c r="B77" s="119" t="s">
        <v>59</v>
      </c>
      <c r="C77" s="133">
        <v>0.0015</v>
      </c>
      <c r="D77" s="133">
        <v>0.0015</v>
      </c>
      <c r="E77" s="123">
        <f t="shared" si="4"/>
        <v>100</v>
      </c>
      <c r="F77" s="133">
        <v>0.0015</v>
      </c>
      <c r="G77" s="123">
        <f t="shared" si="5"/>
        <v>100</v>
      </c>
      <c r="H77" s="133">
        <v>0.0016</v>
      </c>
      <c r="I77" s="123">
        <f t="shared" si="6"/>
        <v>106.66666666666667</v>
      </c>
      <c r="J77" s="133">
        <v>0.0017</v>
      </c>
      <c r="K77" s="123">
        <f t="shared" si="7"/>
        <v>106.25</v>
      </c>
      <c r="L77" s="71"/>
      <c r="M77" s="71"/>
      <c r="N77" s="71"/>
      <c r="O77" s="71"/>
      <c r="P77" s="71"/>
      <c r="Q77" s="71"/>
    </row>
    <row r="78" spans="1:17" ht="36.75" customHeight="1">
      <c r="A78" s="68">
        <v>51</v>
      </c>
      <c r="B78" s="119" t="s">
        <v>17</v>
      </c>
      <c r="C78" s="75">
        <v>0.957</v>
      </c>
      <c r="D78" s="75">
        <v>0.96</v>
      </c>
      <c r="E78" s="123">
        <f t="shared" si="4"/>
        <v>100.31347962382443</v>
      </c>
      <c r="F78" s="75">
        <v>0.961</v>
      </c>
      <c r="G78" s="123">
        <f t="shared" si="5"/>
        <v>100.10416666666666</v>
      </c>
      <c r="H78" s="75">
        <v>0.962</v>
      </c>
      <c r="I78" s="123">
        <f t="shared" si="6"/>
        <v>100.10405827263267</v>
      </c>
      <c r="J78" s="75">
        <v>0.963</v>
      </c>
      <c r="K78" s="123">
        <f t="shared" si="7"/>
        <v>100.1039501039501</v>
      </c>
      <c r="L78" s="71"/>
      <c r="M78" s="71"/>
      <c r="N78" s="71"/>
      <c r="O78" s="71"/>
      <c r="P78" s="71"/>
      <c r="Q78" s="71"/>
    </row>
    <row r="79" spans="1:17" ht="17.25" customHeight="1">
      <c r="A79" s="68">
        <v>52</v>
      </c>
      <c r="B79" s="97" t="s">
        <v>18</v>
      </c>
      <c r="C79" s="131">
        <v>8.7674</v>
      </c>
      <c r="D79" s="131">
        <v>8.67</v>
      </c>
      <c r="E79" s="123">
        <f t="shared" si="4"/>
        <v>98.88906631384447</v>
      </c>
      <c r="F79" s="131">
        <v>8.776</v>
      </c>
      <c r="G79" s="123">
        <f t="shared" si="5"/>
        <v>101.2226066897347</v>
      </c>
      <c r="H79" s="131">
        <v>9.162</v>
      </c>
      <c r="I79" s="123">
        <f t="shared" si="6"/>
        <v>104.39835916134913</v>
      </c>
      <c r="J79" s="131">
        <v>9.263</v>
      </c>
      <c r="K79" s="123">
        <f t="shared" si="7"/>
        <v>101.1023793931456</v>
      </c>
      <c r="L79" s="71"/>
      <c r="M79" s="71"/>
      <c r="N79" s="71"/>
      <c r="O79" s="71"/>
      <c r="P79" s="71"/>
      <c r="Q79" s="71"/>
    </row>
    <row r="80" spans="1:17" ht="45">
      <c r="A80" s="68">
        <v>53</v>
      </c>
      <c r="B80" s="119" t="s">
        <v>56</v>
      </c>
      <c r="C80" s="75">
        <v>7.6128</v>
      </c>
      <c r="D80" s="75">
        <v>7.513</v>
      </c>
      <c r="E80" s="123">
        <f t="shared" si="4"/>
        <v>98.68905002101724</v>
      </c>
      <c r="F80" s="75">
        <v>7.615</v>
      </c>
      <c r="G80" s="123">
        <f t="shared" si="5"/>
        <v>101.35764674564089</v>
      </c>
      <c r="H80" s="75">
        <v>8</v>
      </c>
      <c r="I80" s="123">
        <f t="shared" si="6"/>
        <v>105.05581089954038</v>
      </c>
      <c r="J80" s="75">
        <v>8.1</v>
      </c>
      <c r="K80" s="123">
        <f t="shared" si="7"/>
        <v>101.25</v>
      </c>
      <c r="L80" s="71"/>
      <c r="M80" s="71"/>
      <c r="N80" s="71"/>
      <c r="O80" s="71"/>
      <c r="P80" s="71"/>
      <c r="Q80" s="71"/>
    </row>
    <row r="81" spans="1:17" ht="70.5" customHeight="1">
      <c r="A81" s="68">
        <v>54</v>
      </c>
      <c r="B81" s="119" t="s">
        <v>59</v>
      </c>
      <c r="C81" s="75">
        <v>0.1137</v>
      </c>
      <c r="D81" s="75">
        <v>0.115</v>
      </c>
      <c r="E81" s="123">
        <f t="shared" si="4"/>
        <v>101.14335971855762</v>
      </c>
      <c r="F81" s="75">
        <v>0.116</v>
      </c>
      <c r="G81" s="123">
        <f t="shared" si="5"/>
        <v>100.8695652173913</v>
      </c>
      <c r="H81" s="75">
        <v>0.117</v>
      </c>
      <c r="I81" s="123">
        <f t="shared" si="6"/>
        <v>100.86206896551724</v>
      </c>
      <c r="J81" s="75">
        <v>0.118</v>
      </c>
      <c r="K81" s="123">
        <f t="shared" si="7"/>
        <v>100.85470085470085</v>
      </c>
      <c r="L81" s="71"/>
      <c r="M81" s="71"/>
      <c r="N81" s="71"/>
      <c r="O81" s="71"/>
      <c r="P81" s="71"/>
      <c r="Q81" s="71"/>
    </row>
    <row r="82" spans="1:17" ht="33.75" customHeight="1">
      <c r="A82" s="68">
        <v>55</v>
      </c>
      <c r="B82" s="119" t="s">
        <v>17</v>
      </c>
      <c r="C82" s="75">
        <v>1.0409</v>
      </c>
      <c r="D82" s="75">
        <v>1.042</v>
      </c>
      <c r="E82" s="123">
        <f t="shared" si="4"/>
        <v>100.10567777884525</v>
      </c>
      <c r="F82" s="75">
        <v>1.045</v>
      </c>
      <c r="G82" s="123">
        <f t="shared" si="5"/>
        <v>100.28790786948176</v>
      </c>
      <c r="H82" s="75">
        <v>1.045</v>
      </c>
      <c r="I82" s="123">
        <f t="shared" si="6"/>
        <v>100</v>
      </c>
      <c r="J82" s="75">
        <v>1.045</v>
      </c>
      <c r="K82" s="123">
        <f t="shared" si="7"/>
        <v>100</v>
      </c>
      <c r="L82" s="71"/>
      <c r="M82" s="71"/>
      <c r="N82" s="71"/>
      <c r="O82" s="71"/>
      <c r="P82" s="71"/>
      <c r="Q82" s="71"/>
    </row>
    <row r="83" spans="1:17" ht="15">
      <c r="A83" s="68">
        <v>56</v>
      </c>
      <c r="B83" s="97" t="s">
        <v>62</v>
      </c>
      <c r="C83" s="131">
        <v>3.48</v>
      </c>
      <c r="D83" s="131">
        <v>3.48</v>
      </c>
      <c r="E83" s="123">
        <f t="shared" si="4"/>
        <v>100</v>
      </c>
      <c r="F83" s="131">
        <v>3.515</v>
      </c>
      <c r="G83" s="123">
        <f t="shared" si="5"/>
        <v>101.0057471264368</v>
      </c>
      <c r="H83" s="131">
        <v>3.6</v>
      </c>
      <c r="I83" s="123">
        <f t="shared" si="6"/>
        <v>102.41820768136559</v>
      </c>
      <c r="J83" s="131">
        <v>3.69</v>
      </c>
      <c r="K83" s="123">
        <f t="shared" si="7"/>
        <v>102.49999999999999</v>
      </c>
      <c r="L83" s="71"/>
      <c r="M83" s="71"/>
      <c r="N83" s="71"/>
      <c r="O83" s="71"/>
      <c r="P83" s="71"/>
      <c r="Q83" s="71"/>
    </row>
    <row r="84" spans="1:17" ht="69" customHeight="1" hidden="1">
      <c r="A84" s="68">
        <v>57</v>
      </c>
      <c r="B84" s="119" t="s">
        <v>59</v>
      </c>
      <c r="C84" s="75"/>
      <c r="D84" s="75"/>
      <c r="E84" s="123" t="e">
        <f t="shared" si="4"/>
        <v>#DIV/0!</v>
      </c>
      <c r="F84" s="75"/>
      <c r="G84" s="123" t="e">
        <f t="shared" si="5"/>
        <v>#DIV/0!</v>
      </c>
      <c r="H84" s="75"/>
      <c r="I84" s="123" t="e">
        <f t="shared" si="6"/>
        <v>#DIV/0!</v>
      </c>
      <c r="J84" s="75"/>
      <c r="K84" s="123" t="e">
        <f t="shared" si="7"/>
        <v>#DIV/0!</v>
      </c>
      <c r="L84" s="71"/>
      <c r="M84" s="71"/>
      <c r="N84" s="71"/>
      <c r="O84" s="71"/>
      <c r="P84" s="71"/>
      <c r="Q84" s="71"/>
    </row>
    <row r="85" spans="1:17" ht="34.5" customHeight="1">
      <c r="A85" s="124">
        <v>57</v>
      </c>
      <c r="B85" s="119" t="s">
        <v>17</v>
      </c>
      <c r="C85" s="75">
        <v>3.48</v>
      </c>
      <c r="D85" s="75">
        <v>3.48</v>
      </c>
      <c r="E85" s="123">
        <f t="shared" si="4"/>
        <v>100</v>
      </c>
      <c r="F85" s="75">
        <v>3.515</v>
      </c>
      <c r="G85" s="139">
        <f t="shared" si="5"/>
        <v>101.0057471264368</v>
      </c>
      <c r="H85" s="75">
        <v>3.6</v>
      </c>
      <c r="I85" s="139">
        <f t="shared" si="6"/>
        <v>102.41820768136559</v>
      </c>
      <c r="J85" s="75">
        <v>3.69</v>
      </c>
      <c r="K85" s="139">
        <f t="shared" si="7"/>
        <v>102.49999999999999</v>
      </c>
      <c r="L85" s="71"/>
      <c r="M85" s="71"/>
      <c r="N85" s="71"/>
      <c r="O85" s="71"/>
      <c r="P85" s="71"/>
      <c r="Q85" s="71"/>
    </row>
    <row r="86" spans="1:17" ht="47.25" customHeight="1">
      <c r="A86" s="68">
        <v>58</v>
      </c>
      <c r="B86" s="111" t="s">
        <v>64</v>
      </c>
      <c r="C86" s="132">
        <v>19</v>
      </c>
      <c r="D86" s="132">
        <v>180</v>
      </c>
      <c r="E86" s="123">
        <f t="shared" si="4"/>
        <v>947.3684210526314</v>
      </c>
      <c r="F86" s="132">
        <v>182</v>
      </c>
      <c r="G86" s="123">
        <f t="shared" si="5"/>
        <v>101.11111111111111</v>
      </c>
      <c r="H86" s="132">
        <v>183</v>
      </c>
      <c r="I86" s="123">
        <f t="shared" si="6"/>
        <v>100.54945054945054</v>
      </c>
      <c r="J86" s="132">
        <v>184</v>
      </c>
      <c r="K86" s="123">
        <f t="shared" si="7"/>
        <v>100.5464480874317</v>
      </c>
      <c r="L86" s="71"/>
      <c r="M86" s="71"/>
      <c r="N86" s="71"/>
      <c r="O86" s="71"/>
      <c r="P86" s="71"/>
      <c r="Q86" s="71"/>
    </row>
    <row r="87" spans="1:17" ht="48.75" customHeight="1" hidden="1">
      <c r="A87" s="68">
        <v>59</v>
      </c>
      <c r="B87" s="119" t="s">
        <v>56</v>
      </c>
      <c r="C87" s="75">
        <v>117</v>
      </c>
      <c r="D87" s="75">
        <v>117.1</v>
      </c>
      <c r="E87" s="123">
        <f t="shared" si="4"/>
        <v>100.08547008547009</v>
      </c>
      <c r="F87" s="75">
        <v>117.3</v>
      </c>
      <c r="G87" s="123">
        <f t="shared" si="5"/>
        <v>100.17079419299743</v>
      </c>
      <c r="H87" s="75"/>
      <c r="I87" s="123">
        <f t="shared" si="6"/>
        <v>0</v>
      </c>
      <c r="J87" s="75"/>
      <c r="K87" s="123" t="e">
        <f t="shared" si="7"/>
        <v>#DIV/0!</v>
      </c>
      <c r="L87" s="71"/>
      <c r="M87" s="71"/>
      <c r="N87" s="71"/>
      <c r="O87" s="71"/>
      <c r="P87" s="71"/>
      <c r="Q87" s="71"/>
    </row>
    <row r="88" spans="1:17" ht="21" customHeight="1">
      <c r="A88" s="68"/>
      <c r="B88" s="168" t="s">
        <v>58</v>
      </c>
      <c r="C88" s="169"/>
      <c r="D88" s="169"/>
      <c r="E88" s="169"/>
      <c r="F88" s="169"/>
      <c r="G88" s="169"/>
      <c r="H88" s="169"/>
      <c r="I88" s="169"/>
      <c r="J88" s="169"/>
      <c r="K88" s="170"/>
      <c r="L88" s="71"/>
      <c r="M88" s="71"/>
      <c r="N88" s="71"/>
      <c r="O88" s="71"/>
      <c r="P88" s="71"/>
      <c r="Q88" s="71"/>
    </row>
    <row r="89" spans="1:17" ht="14.25" customHeight="1">
      <c r="A89" s="68">
        <v>59</v>
      </c>
      <c r="B89" s="97" t="s">
        <v>19</v>
      </c>
      <c r="C89" s="140">
        <v>3121</v>
      </c>
      <c r="D89" s="140">
        <v>2886</v>
      </c>
      <c r="E89" s="141">
        <f>D89/C89*100</f>
        <v>92.4703620634412</v>
      </c>
      <c r="F89" s="140">
        <v>2888</v>
      </c>
      <c r="G89" s="141">
        <f>F89/D89*100</f>
        <v>100.06930006930006</v>
      </c>
      <c r="H89" s="140">
        <v>2889</v>
      </c>
      <c r="I89" s="141">
        <f>H89/F89*100</f>
        <v>100.03462603878117</v>
      </c>
      <c r="J89" s="140">
        <v>2892</v>
      </c>
      <c r="K89" s="141">
        <f>J89/H89*100</f>
        <v>100.10384215991692</v>
      </c>
      <c r="L89" s="70"/>
      <c r="M89" s="71"/>
      <c r="N89" s="71"/>
      <c r="O89" s="71"/>
      <c r="P89" s="71"/>
      <c r="Q89" s="71"/>
    </row>
    <row r="90" spans="1:17" ht="49.5" customHeight="1">
      <c r="A90" s="68">
        <v>60</v>
      </c>
      <c r="B90" s="111" t="s">
        <v>56</v>
      </c>
      <c r="C90" s="142">
        <v>2804</v>
      </c>
      <c r="D90" s="142">
        <v>2481</v>
      </c>
      <c r="E90" s="141">
        <f aca="true" t="shared" si="8" ref="E90:E96">D90/C90*100</f>
        <v>88.48074179743224</v>
      </c>
      <c r="F90" s="142">
        <v>2481</v>
      </c>
      <c r="G90" s="141">
        <f aca="true" t="shared" si="9" ref="G90:G96">F90/D90*100</f>
        <v>100</v>
      </c>
      <c r="H90" s="142">
        <v>2481</v>
      </c>
      <c r="I90" s="141">
        <f aca="true" t="shared" si="10" ref="I90:I96">H90/F90*100</f>
        <v>100</v>
      </c>
      <c r="J90" s="142">
        <v>2481</v>
      </c>
      <c r="K90" s="141">
        <f>J90/H90*100</f>
        <v>100</v>
      </c>
      <c r="L90" s="70"/>
      <c r="M90" s="71"/>
      <c r="N90" s="71"/>
      <c r="O90" s="71"/>
      <c r="P90" s="71"/>
      <c r="Q90" s="71"/>
    </row>
    <row r="91" spans="1:17" ht="60">
      <c r="A91" s="68">
        <v>61</v>
      </c>
      <c r="B91" s="119" t="s">
        <v>59</v>
      </c>
      <c r="C91" s="142">
        <v>25</v>
      </c>
      <c r="D91" s="142">
        <v>25</v>
      </c>
      <c r="E91" s="141">
        <f t="shared" si="8"/>
        <v>100</v>
      </c>
      <c r="F91" s="142">
        <v>25</v>
      </c>
      <c r="G91" s="141">
        <f t="shared" si="9"/>
        <v>100</v>
      </c>
      <c r="H91" s="143">
        <v>25</v>
      </c>
      <c r="I91" s="141">
        <f t="shared" si="10"/>
        <v>100</v>
      </c>
      <c r="J91" s="143">
        <v>25</v>
      </c>
      <c r="K91" s="141">
        <f aca="true" t="shared" si="11" ref="K91:K96">J91/H91*100</f>
        <v>100</v>
      </c>
      <c r="L91" s="70"/>
      <c r="M91" s="71"/>
      <c r="N91" s="71"/>
      <c r="O91" s="71"/>
      <c r="P91" s="71"/>
      <c r="Q91" s="71"/>
    </row>
    <row r="92" spans="1:17" ht="36" customHeight="1">
      <c r="A92" s="68">
        <v>62</v>
      </c>
      <c r="B92" s="119" t="s">
        <v>17</v>
      </c>
      <c r="C92" s="142">
        <v>292</v>
      </c>
      <c r="D92" s="142">
        <v>380</v>
      </c>
      <c r="E92" s="141">
        <f t="shared" si="8"/>
        <v>130.13698630136986</v>
      </c>
      <c r="F92" s="142">
        <v>382</v>
      </c>
      <c r="G92" s="141">
        <f t="shared" si="9"/>
        <v>100.52631578947368</v>
      </c>
      <c r="H92" s="142">
        <v>383</v>
      </c>
      <c r="I92" s="141">
        <f t="shared" si="10"/>
        <v>100.26178010471205</v>
      </c>
      <c r="J92" s="142">
        <v>386</v>
      </c>
      <c r="K92" s="141">
        <f t="shared" si="11"/>
        <v>100.78328981723237</v>
      </c>
      <c r="L92" s="70"/>
      <c r="M92" s="71"/>
      <c r="N92" s="71"/>
      <c r="O92" s="71"/>
      <c r="P92" s="71"/>
      <c r="Q92" s="71"/>
    </row>
    <row r="93" spans="1:17" ht="45">
      <c r="A93" s="68">
        <v>63</v>
      </c>
      <c r="B93" s="97" t="s">
        <v>20</v>
      </c>
      <c r="C93" s="140">
        <v>1621</v>
      </c>
      <c r="D93" s="140">
        <v>1503</v>
      </c>
      <c r="E93" s="141">
        <f t="shared" si="8"/>
        <v>92.72054287476867</v>
      </c>
      <c r="F93" s="140">
        <v>1506</v>
      </c>
      <c r="G93" s="141">
        <f t="shared" si="9"/>
        <v>100.1996007984032</v>
      </c>
      <c r="H93" s="140">
        <v>1711</v>
      </c>
      <c r="I93" s="141">
        <f t="shared" si="10"/>
        <v>113.61221779548474</v>
      </c>
      <c r="J93" s="140">
        <v>1956</v>
      </c>
      <c r="K93" s="141">
        <f t="shared" si="11"/>
        <v>114.31911163062536</v>
      </c>
      <c r="L93" s="70"/>
      <c r="M93" s="71"/>
      <c r="N93" s="71"/>
      <c r="O93" s="71"/>
      <c r="P93" s="71"/>
      <c r="Q93" s="71"/>
    </row>
    <row r="94" spans="1:17" ht="41.25" customHeight="1">
      <c r="A94" s="68">
        <v>64</v>
      </c>
      <c r="B94" s="119" t="s">
        <v>56</v>
      </c>
      <c r="C94" s="142">
        <v>1419</v>
      </c>
      <c r="D94" s="142">
        <v>1284</v>
      </c>
      <c r="E94" s="141">
        <f t="shared" si="8"/>
        <v>90.48625792811839</v>
      </c>
      <c r="F94" s="142">
        <v>1287</v>
      </c>
      <c r="G94" s="141">
        <f t="shared" si="9"/>
        <v>100.23364485981307</v>
      </c>
      <c r="H94" s="142">
        <v>1492</v>
      </c>
      <c r="I94" s="141">
        <f t="shared" si="10"/>
        <v>115.92851592851592</v>
      </c>
      <c r="J94" s="142">
        <v>1737</v>
      </c>
      <c r="K94" s="141">
        <f t="shared" si="11"/>
        <v>116.42091152815013</v>
      </c>
      <c r="L94" s="70"/>
      <c r="M94" s="71"/>
      <c r="N94" s="71"/>
      <c r="O94" s="71"/>
      <c r="P94" s="71"/>
      <c r="Q94" s="71"/>
    </row>
    <row r="95" spans="1:17" ht="60">
      <c r="A95" s="68">
        <v>65</v>
      </c>
      <c r="B95" s="119" t="s">
        <v>59</v>
      </c>
      <c r="C95" s="142">
        <v>25</v>
      </c>
      <c r="D95" s="142">
        <v>25</v>
      </c>
      <c r="E95" s="141">
        <f t="shared" si="8"/>
        <v>100</v>
      </c>
      <c r="F95" s="142">
        <v>25</v>
      </c>
      <c r="G95" s="141">
        <f t="shared" si="9"/>
        <v>100</v>
      </c>
      <c r="H95" s="142">
        <v>25</v>
      </c>
      <c r="I95" s="141">
        <f t="shared" si="10"/>
        <v>100</v>
      </c>
      <c r="J95" s="142">
        <v>25</v>
      </c>
      <c r="K95" s="141">
        <f t="shared" si="11"/>
        <v>100</v>
      </c>
      <c r="L95" s="70"/>
      <c r="M95" s="71"/>
      <c r="N95" s="71"/>
      <c r="O95" s="71"/>
      <c r="P95" s="71"/>
      <c r="Q95" s="71"/>
    </row>
    <row r="96" spans="1:17" ht="27" customHeight="1">
      <c r="A96" s="68">
        <v>66</v>
      </c>
      <c r="B96" s="119" t="s">
        <v>17</v>
      </c>
      <c r="C96" s="142">
        <v>177</v>
      </c>
      <c r="D96" s="142">
        <v>194</v>
      </c>
      <c r="E96" s="141">
        <f t="shared" si="8"/>
        <v>109.6045197740113</v>
      </c>
      <c r="F96" s="142">
        <v>194</v>
      </c>
      <c r="G96" s="141">
        <f t="shared" si="9"/>
        <v>100</v>
      </c>
      <c r="H96" s="142">
        <v>194</v>
      </c>
      <c r="I96" s="141">
        <f t="shared" si="10"/>
        <v>100</v>
      </c>
      <c r="J96" s="142">
        <v>194</v>
      </c>
      <c r="K96" s="141">
        <f t="shared" si="11"/>
        <v>100</v>
      </c>
      <c r="L96" s="70"/>
      <c r="M96" s="71"/>
      <c r="N96" s="71"/>
      <c r="O96" s="71"/>
      <c r="P96" s="71"/>
      <c r="Q96" s="71"/>
    </row>
    <row r="97" spans="1:17" ht="14.25" customHeight="1" hidden="1">
      <c r="A97" s="68">
        <v>67</v>
      </c>
      <c r="B97" s="97" t="s">
        <v>21</v>
      </c>
      <c r="C97" s="142"/>
      <c r="D97" s="142"/>
      <c r="E97" s="66">
        <v>0</v>
      </c>
      <c r="F97" s="144"/>
      <c r="G97" s="66">
        <v>0</v>
      </c>
      <c r="H97" s="144"/>
      <c r="I97" s="66">
        <v>0</v>
      </c>
      <c r="J97" s="144"/>
      <c r="K97" s="66">
        <v>0</v>
      </c>
      <c r="L97" s="70"/>
      <c r="M97" s="71"/>
      <c r="N97" s="71"/>
      <c r="O97" s="71"/>
      <c r="P97" s="71"/>
      <c r="Q97" s="71"/>
    </row>
    <row r="98" spans="1:17" ht="30" customHeight="1" hidden="1">
      <c r="A98" s="68">
        <v>68</v>
      </c>
      <c r="B98" s="119" t="s">
        <v>56</v>
      </c>
      <c r="C98" s="142"/>
      <c r="D98" s="142"/>
      <c r="E98" s="141" t="s">
        <v>135</v>
      </c>
      <c r="F98" s="144"/>
      <c r="G98" s="141">
        <v>0</v>
      </c>
      <c r="H98" s="144"/>
      <c r="I98" s="141">
        <v>0</v>
      </c>
      <c r="J98" s="144"/>
      <c r="K98" s="141">
        <v>0</v>
      </c>
      <c r="L98" s="70"/>
      <c r="M98" s="71"/>
      <c r="N98" s="71"/>
      <c r="O98" s="71"/>
      <c r="P98" s="71"/>
      <c r="Q98" s="71"/>
    </row>
    <row r="99" spans="1:17" ht="15.75" customHeight="1">
      <c r="A99" s="68">
        <v>67</v>
      </c>
      <c r="B99" s="97" t="s">
        <v>22</v>
      </c>
      <c r="C99" s="142">
        <v>1307</v>
      </c>
      <c r="D99" s="142">
        <v>1412</v>
      </c>
      <c r="E99" s="141">
        <f>D99/C99*100</f>
        <v>108.0336648814078</v>
      </c>
      <c r="F99" s="142">
        <v>1412</v>
      </c>
      <c r="G99" s="141">
        <f>F99/D99*100</f>
        <v>100</v>
      </c>
      <c r="H99" s="142">
        <v>1412</v>
      </c>
      <c r="I99" s="141">
        <f>H99/F99*100</f>
        <v>100</v>
      </c>
      <c r="J99" s="142">
        <v>1416</v>
      </c>
      <c r="K99" s="141">
        <f>J99/H99*100</f>
        <v>100.28328611898016</v>
      </c>
      <c r="L99" s="70"/>
      <c r="M99" s="71"/>
      <c r="N99" s="71"/>
      <c r="O99" s="71"/>
      <c r="P99" s="71"/>
      <c r="Q99" s="71"/>
    </row>
    <row r="100" spans="1:17" ht="15.75" customHeight="1">
      <c r="A100" s="68">
        <v>68</v>
      </c>
      <c r="B100" s="97" t="s">
        <v>23</v>
      </c>
      <c r="C100" s="145">
        <v>45</v>
      </c>
      <c r="D100" s="145">
        <v>45.1</v>
      </c>
      <c r="E100" s="141">
        <f>D100/C100*100</f>
        <v>100.22222222222223</v>
      </c>
      <c r="F100" s="145">
        <v>45.1</v>
      </c>
      <c r="G100" s="141">
        <f>F100/D100*100</f>
        <v>100</v>
      </c>
      <c r="H100" s="145">
        <v>45.1</v>
      </c>
      <c r="I100" s="141">
        <f>H100/F100*100</f>
        <v>100</v>
      </c>
      <c r="J100" s="145">
        <v>45.1</v>
      </c>
      <c r="K100" s="141">
        <f>J100/H100*100</f>
        <v>100</v>
      </c>
      <c r="L100" s="70"/>
      <c r="M100" s="71"/>
      <c r="N100" s="71"/>
      <c r="O100" s="71"/>
      <c r="P100" s="71"/>
      <c r="Q100" s="71"/>
    </row>
    <row r="101" spans="1:17" ht="15.75" customHeight="1">
      <c r="A101" s="68"/>
      <c r="B101" s="79" t="s">
        <v>93</v>
      </c>
      <c r="C101" s="81"/>
      <c r="D101" s="81"/>
      <c r="E101" s="82"/>
      <c r="F101" s="81"/>
      <c r="G101" s="82"/>
      <c r="H101" s="81"/>
      <c r="I101" s="82"/>
      <c r="J101" s="81"/>
      <c r="K101" s="82"/>
      <c r="L101" s="70"/>
      <c r="M101" s="71"/>
      <c r="N101" s="71"/>
      <c r="O101" s="71"/>
      <c r="P101" s="71"/>
      <c r="Q101" s="71"/>
    </row>
    <row r="102" spans="1:17" ht="28.5" customHeight="1">
      <c r="A102" s="68">
        <v>69</v>
      </c>
      <c r="B102" s="93" t="s">
        <v>94</v>
      </c>
      <c r="C102" s="94">
        <v>129.2</v>
      </c>
      <c r="D102" s="94">
        <v>135.7</v>
      </c>
      <c r="E102" s="146">
        <f>D102/C102*100</f>
        <v>105.03095975232198</v>
      </c>
      <c r="F102" s="94">
        <v>149.2</v>
      </c>
      <c r="G102" s="146">
        <f aca="true" t="shared" si="12" ref="G102:G142">F102/D102*100</f>
        <v>109.94841562269713</v>
      </c>
      <c r="H102" s="94">
        <v>162</v>
      </c>
      <c r="I102" s="146">
        <f aca="true" t="shared" si="13" ref="I102:I142">H102/F102*100</f>
        <v>108.57908847184987</v>
      </c>
      <c r="J102" s="94">
        <v>174.1</v>
      </c>
      <c r="K102" s="146">
        <f aca="true" t="shared" si="14" ref="K102:K142">J102/H102*100</f>
        <v>107.46913580246913</v>
      </c>
      <c r="L102" s="70"/>
      <c r="M102" s="71"/>
      <c r="N102" s="71"/>
      <c r="O102" s="71"/>
      <c r="P102" s="71"/>
      <c r="Q102" s="71"/>
    </row>
    <row r="103" spans="1:17" ht="45">
      <c r="A103" s="68">
        <v>70</v>
      </c>
      <c r="B103" s="93" t="s">
        <v>95</v>
      </c>
      <c r="C103" s="94">
        <v>33.8</v>
      </c>
      <c r="D103" s="94">
        <v>32.1</v>
      </c>
      <c r="E103" s="146">
        <f>D103/C103*100</f>
        <v>94.97041420118344</v>
      </c>
      <c r="F103" s="94">
        <v>34.7</v>
      </c>
      <c r="G103" s="146">
        <f t="shared" si="12"/>
        <v>108.09968847352025</v>
      </c>
      <c r="H103" s="94">
        <v>35.7</v>
      </c>
      <c r="I103" s="146">
        <f t="shared" si="13"/>
        <v>102.88184438040346</v>
      </c>
      <c r="J103" s="94">
        <v>37</v>
      </c>
      <c r="K103" s="146">
        <f t="shared" si="14"/>
        <v>103.64145658263304</v>
      </c>
      <c r="L103" s="70"/>
      <c r="M103" s="71"/>
      <c r="N103" s="71"/>
      <c r="O103" s="71"/>
      <c r="P103" s="71"/>
      <c r="Q103" s="71"/>
    </row>
    <row r="104" spans="1:17" ht="30" customHeight="1">
      <c r="A104" s="68"/>
      <c r="B104" s="79" t="s">
        <v>96</v>
      </c>
      <c r="C104" s="76"/>
      <c r="D104" s="76"/>
      <c r="E104" s="80"/>
      <c r="F104" s="76"/>
      <c r="G104" s="80"/>
      <c r="H104" s="76"/>
      <c r="I104" s="80"/>
      <c r="J104" s="76"/>
      <c r="K104" s="80"/>
      <c r="L104" s="70"/>
      <c r="M104" s="71"/>
      <c r="N104" s="71"/>
      <c r="O104" s="71"/>
      <c r="P104" s="71"/>
      <c r="Q104" s="71"/>
    </row>
    <row r="105" spans="1:17" ht="45">
      <c r="A105" s="68">
        <v>71</v>
      </c>
      <c r="B105" s="93" t="s">
        <v>130</v>
      </c>
      <c r="C105" s="65">
        <v>3191</v>
      </c>
      <c r="D105" s="65">
        <v>3414.84</v>
      </c>
      <c r="E105" s="66">
        <f aca="true" t="shared" si="15" ref="E105:E113">D105/C105*100</f>
        <v>107.01472892510185</v>
      </c>
      <c r="F105" s="65">
        <v>3702.47</v>
      </c>
      <c r="G105" s="66">
        <f t="shared" si="12"/>
        <v>108.42294221691206</v>
      </c>
      <c r="H105" s="65">
        <v>3972.3</v>
      </c>
      <c r="I105" s="66">
        <f t="shared" si="13"/>
        <v>107.28783757869746</v>
      </c>
      <c r="J105" s="65">
        <v>4280.1</v>
      </c>
      <c r="K105" s="66">
        <f t="shared" si="14"/>
        <v>107.74865946680765</v>
      </c>
      <c r="L105" s="70"/>
      <c r="M105" s="71"/>
      <c r="N105" s="71"/>
      <c r="O105" s="71"/>
      <c r="P105" s="71"/>
      <c r="Q105" s="71"/>
    </row>
    <row r="106" spans="1:17" ht="30">
      <c r="A106" s="68">
        <v>72</v>
      </c>
      <c r="B106" s="93" t="s">
        <v>136</v>
      </c>
      <c r="C106" s="78">
        <v>107.3</v>
      </c>
      <c r="D106" s="78">
        <v>103.1</v>
      </c>
      <c r="E106" s="66" t="s">
        <v>101</v>
      </c>
      <c r="F106" s="78">
        <v>104.1</v>
      </c>
      <c r="G106" s="66" t="s">
        <v>101</v>
      </c>
      <c r="H106" s="78">
        <v>104.2</v>
      </c>
      <c r="I106" s="66" t="s">
        <v>101</v>
      </c>
      <c r="J106" s="78">
        <v>104.4</v>
      </c>
      <c r="K106" s="66" t="s">
        <v>101</v>
      </c>
      <c r="L106" s="70"/>
      <c r="M106" s="71"/>
      <c r="N106" s="71"/>
      <c r="O106" s="71"/>
      <c r="P106" s="71"/>
      <c r="Q106" s="71"/>
    </row>
    <row r="107" spans="1:17" ht="32.25" customHeight="1">
      <c r="A107" s="68">
        <v>73</v>
      </c>
      <c r="B107" s="93" t="s">
        <v>133</v>
      </c>
      <c r="C107" s="65">
        <v>927.2</v>
      </c>
      <c r="D107" s="65">
        <v>1040</v>
      </c>
      <c r="E107" s="66">
        <f t="shared" si="15"/>
        <v>112.16566005176875</v>
      </c>
      <c r="F107" s="65">
        <v>1138.1</v>
      </c>
      <c r="G107" s="66">
        <f t="shared" si="12"/>
        <v>109.4326923076923</v>
      </c>
      <c r="H107" s="65">
        <v>1257.3</v>
      </c>
      <c r="I107" s="66">
        <f t="shared" si="13"/>
        <v>110.47359634478518</v>
      </c>
      <c r="J107" s="65">
        <v>1394.6</v>
      </c>
      <c r="K107" s="66">
        <f t="shared" si="14"/>
        <v>110.9202258808558</v>
      </c>
      <c r="L107" s="70"/>
      <c r="M107" s="71"/>
      <c r="N107" s="71"/>
      <c r="O107" s="71"/>
      <c r="P107" s="71"/>
      <c r="Q107" s="71"/>
    </row>
    <row r="108" spans="1:17" ht="45">
      <c r="A108" s="68">
        <v>74</v>
      </c>
      <c r="B108" s="93" t="s">
        <v>131</v>
      </c>
      <c r="C108" s="65">
        <v>101.85</v>
      </c>
      <c r="D108" s="65">
        <v>106.945</v>
      </c>
      <c r="E108" s="66">
        <f t="shared" si="15"/>
        <v>105.00245459008346</v>
      </c>
      <c r="F108" s="65">
        <v>113.31</v>
      </c>
      <c r="G108" s="66">
        <f t="shared" si="12"/>
        <v>105.95165739398757</v>
      </c>
      <c r="H108" s="65">
        <v>120.31</v>
      </c>
      <c r="I108" s="66">
        <f t="shared" si="13"/>
        <v>106.1777424763922</v>
      </c>
      <c r="J108" s="65">
        <v>129.23</v>
      </c>
      <c r="K108" s="66">
        <f t="shared" si="14"/>
        <v>107.4141800349098</v>
      </c>
      <c r="L108" s="70"/>
      <c r="M108" s="71"/>
      <c r="N108" s="71"/>
      <c r="O108" s="71"/>
      <c r="P108" s="71"/>
      <c r="Q108" s="71"/>
    </row>
    <row r="109" spans="1:17" ht="30">
      <c r="A109" s="68">
        <v>75</v>
      </c>
      <c r="B109" s="93" t="s">
        <v>136</v>
      </c>
      <c r="C109" s="78">
        <v>106.2</v>
      </c>
      <c r="D109" s="78">
        <v>100.6</v>
      </c>
      <c r="E109" s="66" t="s">
        <v>101</v>
      </c>
      <c r="F109" s="78">
        <v>104.1</v>
      </c>
      <c r="G109" s="66" t="s">
        <v>101</v>
      </c>
      <c r="H109" s="78">
        <v>103.5</v>
      </c>
      <c r="I109" s="66" t="s">
        <v>101</v>
      </c>
      <c r="J109" s="78">
        <v>103.6</v>
      </c>
      <c r="K109" s="66" t="s">
        <v>101</v>
      </c>
      <c r="L109" s="70"/>
      <c r="M109" s="71"/>
      <c r="N109" s="71"/>
      <c r="O109" s="71"/>
      <c r="P109" s="71"/>
      <c r="Q109" s="71"/>
    </row>
    <row r="110" spans="1:17" ht="30">
      <c r="A110" s="68">
        <v>76</v>
      </c>
      <c r="B110" s="93" t="s">
        <v>134</v>
      </c>
      <c r="C110" s="65">
        <v>2.53</v>
      </c>
      <c r="D110" s="65">
        <v>2.12</v>
      </c>
      <c r="E110" s="66">
        <f t="shared" si="15"/>
        <v>83.79446640316208</v>
      </c>
      <c r="F110" s="65">
        <v>1.9</v>
      </c>
      <c r="G110" s="66">
        <f t="shared" si="12"/>
        <v>89.62264150943395</v>
      </c>
      <c r="H110" s="65">
        <v>1.73</v>
      </c>
      <c r="I110" s="66">
        <f t="shared" si="13"/>
        <v>91.05263157894737</v>
      </c>
      <c r="J110" s="65">
        <v>1.82</v>
      </c>
      <c r="K110" s="66">
        <f t="shared" si="14"/>
        <v>105.20231213872833</v>
      </c>
      <c r="L110" s="70"/>
      <c r="M110" s="71"/>
      <c r="N110" s="71"/>
      <c r="O110" s="71"/>
      <c r="P110" s="71"/>
      <c r="Q110" s="71"/>
    </row>
    <row r="111" spans="1:17" ht="45" hidden="1">
      <c r="A111" s="68">
        <v>78</v>
      </c>
      <c r="B111" s="93" t="s">
        <v>132</v>
      </c>
      <c r="C111" s="65"/>
      <c r="D111" s="65"/>
      <c r="E111" s="66" t="e">
        <f t="shared" si="15"/>
        <v>#DIV/0!</v>
      </c>
      <c r="F111" s="65"/>
      <c r="G111" s="66" t="e">
        <f t="shared" si="12"/>
        <v>#DIV/0!</v>
      </c>
      <c r="H111" s="65"/>
      <c r="I111" s="66" t="e">
        <f t="shared" si="13"/>
        <v>#DIV/0!</v>
      </c>
      <c r="J111" s="65"/>
      <c r="K111" s="66" t="e">
        <f t="shared" si="14"/>
        <v>#DIV/0!</v>
      </c>
      <c r="L111" s="70"/>
      <c r="M111" s="71"/>
      <c r="N111" s="71"/>
      <c r="O111" s="71"/>
      <c r="P111" s="71"/>
      <c r="Q111" s="71"/>
    </row>
    <row r="112" spans="1:17" ht="30" hidden="1">
      <c r="A112" s="68">
        <v>79</v>
      </c>
      <c r="B112" s="93" t="s">
        <v>136</v>
      </c>
      <c r="C112" s="65"/>
      <c r="D112" s="65"/>
      <c r="E112" s="147" t="s">
        <v>101</v>
      </c>
      <c r="F112" s="65"/>
      <c r="G112" s="147" t="s">
        <v>101</v>
      </c>
      <c r="H112" s="65"/>
      <c r="I112" s="147" t="s">
        <v>101</v>
      </c>
      <c r="J112" s="65"/>
      <c r="K112" s="147" t="s">
        <v>101</v>
      </c>
      <c r="L112" s="70"/>
      <c r="M112" s="71"/>
      <c r="N112" s="71"/>
      <c r="O112" s="71"/>
      <c r="P112" s="71"/>
      <c r="Q112" s="71"/>
    </row>
    <row r="113" spans="1:17" ht="32.25" customHeight="1" hidden="1">
      <c r="A113" s="68">
        <v>80</v>
      </c>
      <c r="B113" s="93" t="s">
        <v>134</v>
      </c>
      <c r="C113" s="65"/>
      <c r="D113" s="65"/>
      <c r="E113" s="66" t="e">
        <f t="shared" si="15"/>
        <v>#DIV/0!</v>
      </c>
      <c r="F113" s="65"/>
      <c r="G113" s="66" t="e">
        <f t="shared" si="12"/>
        <v>#DIV/0!</v>
      </c>
      <c r="H113" s="65"/>
      <c r="I113" s="66" t="e">
        <f t="shared" si="13"/>
        <v>#DIV/0!</v>
      </c>
      <c r="J113" s="65"/>
      <c r="K113" s="66" t="e">
        <f t="shared" si="14"/>
        <v>#DIV/0!</v>
      </c>
      <c r="L113" s="70"/>
      <c r="M113" s="71"/>
      <c r="N113" s="71"/>
      <c r="O113" s="71"/>
      <c r="P113" s="71"/>
      <c r="Q113" s="71"/>
    </row>
    <row r="114" spans="1:17" ht="32.25" customHeight="1">
      <c r="A114" s="68"/>
      <c r="B114" s="79" t="s">
        <v>97</v>
      </c>
      <c r="C114" s="76"/>
      <c r="D114" s="76"/>
      <c r="E114" s="80"/>
      <c r="F114" s="76"/>
      <c r="G114" s="80"/>
      <c r="H114" s="76"/>
      <c r="I114" s="80"/>
      <c r="J114" s="76"/>
      <c r="K114" s="80"/>
      <c r="L114" s="70"/>
      <c r="M114" s="71"/>
      <c r="N114" s="71"/>
      <c r="O114" s="71"/>
      <c r="P114" s="71"/>
      <c r="Q114" s="71"/>
    </row>
    <row r="115" spans="1:17" ht="64.5" customHeight="1">
      <c r="A115" s="68">
        <v>77</v>
      </c>
      <c r="B115" s="93" t="s">
        <v>98</v>
      </c>
      <c r="C115" s="65">
        <v>204.8</v>
      </c>
      <c r="D115" s="65">
        <v>428.9</v>
      </c>
      <c r="E115" s="66">
        <f>D115/C115*100</f>
        <v>209.42382812499994</v>
      </c>
      <c r="F115" s="65">
        <v>482.9</v>
      </c>
      <c r="G115" s="66">
        <f t="shared" si="12"/>
        <v>112.59034740032641</v>
      </c>
      <c r="H115" s="65">
        <v>523.1</v>
      </c>
      <c r="I115" s="66">
        <f t="shared" si="13"/>
        <v>108.32470490784843</v>
      </c>
      <c r="J115" s="65">
        <v>577.4</v>
      </c>
      <c r="K115" s="66">
        <f t="shared" si="14"/>
        <v>110.38042439304148</v>
      </c>
      <c r="L115" s="70"/>
      <c r="M115" s="71"/>
      <c r="N115" s="71"/>
      <c r="O115" s="71"/>
      <c r="P115" s="71"/>
      <c r="Q115" s="71"/>
    </row>
    <row r="116" spans="1:17" ht="41.25" customHeight="1" hidden="1">
      <c r="A116" s="68">
        <v>77</v>
      </c>
      <c r="B116" s="93" t="s">
        <v>136</v>
      </c>
      <c r="C116" s="78">
        <v>120</v>
      </c>
      <c r="D116" s="78">
        <v>120</v>
      </c>
      <c r="E116" s="147" t="s">
        <v>101</v>
      </c>
      <c r="F116" s="78">
        <v>70</v>
      </c>
      <c r="G116" s="147" t="s">
        <v>101</v>
      </c>
      <c r="H116" s="78">
        <v>80</v>
      </c>
      <c r="I116" s="147" t="s">
        <v>101</v>
      </c>
      <c r="J116" s="78">
        <v>90</v>
      </c>
      <c r="K116" s="147" t="s">
        <v>101</v>
      </c>
      <c r="L116" s="70"/>
      <c r="M116" s="71"/>
      <c r="N116" s="71"/>
      <c r="O116" s="71"/>
      <c r="P116" s="71"/>
      <c r="Q116" s="71"/>
    </row>
    <row r="117" spans="1:17" ht="75">
      <c r="A117" s="68">
        <v>78</v>
      </c>
      <c r="B117" s="93" t="s">
        <v>99</v>
      </c>
      <c r="C117" s="65">
        <v>204.8</v>
      </c>
      <c r="D117" s="65">
        <v>428.9</v>
      </c>
      <c r="E117" s="66">
        <f>D117/C117*100</f>
        <v>209.42382812499994</v>
      </c>
      <c r="F117" s="65">
        <v>482.9</v>
      </c>
      <c r="G117" s="66">
        <f t="shared" si="12"/>
        <v>112.59034740032641</v>
      </c>
      <c r="H117" s="65">
        <v>523.1</v>
      </c>
      <c r="I117" s="66">
        <f t="shared" si="13"/>
        <v>108.32470490784843</v>
      </c>
      <c r="J117" s="65">
        <v>577.4</v>
      </c>
      <c r="K117" s="66">
        <f t="shared" si="14"/>
        <v>110.38042439304148</v>
      </c>
      <c r="L117" s="70"/>
      <c r="M117" s="71"/>
      <c r="N117" s="71"/>
      <c r="O117" s="71"/>
      <c r="P117" s="71"/>
      <c r="Q117" s="71"/>
    </row>
    <row r="118" spans="1:17" ht="30" hidden="1">
      <c r="A118" s="68">
        <v>79</v>
      </c>
      <c r="B118" s="93" t="s">
        <v>136</v>
      </c>
      <c r="C118" s="78">
        <v>140</v>
      </c>
      <c r="D118" s="78">
        <v>140</v>
      </c>
      <c r="E118" s="147" t="s">
        <v>101</v>
      </c>
      <c r="F118" s="78">
        <v>60</v>
      </c>
      <c r="G118" s="147" t="s">
        <v>101</v>
      </c>
      <c r="H118" s="78">
        <v>80</v>
      </c>
      <c r="I118" s="147" t="s">
        <v>101</v>
      </c>
      <c r="J118" s="78">
        <v>90</v>
      </c>
      <c r="K118" s="147" t="s">
        <v>101</v>
      </c>
      <c r="L118" s="70"/>
      <c r="M118" s="71"/>
      <c r="N118" s="71"/>
      <c r="O118" s="71"/>
      <c r="P118" s="71"/>
      <c r="Q118" s="71"/>
    </row>
    <row r="119" spans="1:17" ht="32.25" customHeight="1">
      <c r="A119" s="68"/>
      <c r="B119" s="79" t="s">
        <v>100</v>
      </c>
      <c r="C119" s="76"/>
      <c r="D119" s="76"/>
      <c r="E119" s="80"/>
      <c r="F119" s="76"/>
      <c r="G119" s="80"/>
      <c r="H119" s="76"/>
      <c r="I119" s="80"/>
      <c r="J119" s="78"/>
      <c r="K119" s="80"/>
      <c r="L119" s="70"/>
      <c r="M119" s="71"/>
      <c r="N119" s="71"/>
      <c r="O119" s="71"/>
      <c r="P119" s="71"/>
      <c r="Q119" s="71"/>
    </row>
    <row r="120" spans="1:17" ht="64.5" customHeight="1">
      <c r="A120" s="68">
        <v>79</v>
      </c>
      <c r="B120" s="93" t="s">
        <v>102</v>
      </c>
      <c r="C120" s="65">
        <v>183.3</v>
      </c>
      <c r="D120" s="65">
        <v>147.6</v>
      </c>
      <c r="E120" s="66">
        <f aca="true" t="shared" si="16" ref="E120:E142">D120/C120*100</f>
        <v>80.52373158756137</v>
      </c>
      <c r="F120" s="65">
        <v>162.8</v>
      </c>
      <c r="G120" s="66">
        <f t="shared" si="12"/>
        <v>110.29810298102983</v>
      </c>
      <c r="H120" s="65">
        <v>185.6</v>
      </c>
      <c r="I120" s="66">
        <f t="shared" si="13"/>
        <v>114.004914004914</v>
      </c>
      <c r="J120" s="65">
        <v>212.2</v>
      </c>
      <c r="K120" s="66">
        <f t="shared" si="14"/>
        <v>114.33189655172413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80</v>
      </c>
      <c r="B121" s="93" t="s">
        <v>103</v>
      </c>
      <c r="C121" s="94">
        <v>32.7</v>
      </c>
      <c r="D121" s="94">
        <v>32.3</v>
      </c>
      <c r="E121" s="95">
        <f t="shared" si="16"/>
        <v>98.77675840978591</v>
      </c>
      <c r="F121" s="94">
        <v>32.3</v>
      </c>
      <c r="G121" s="95">
        <f t="shared" si="12"/>
        <v>100</v>
      </c>
      <c r="H121" s="94">
        <v>34.4</v>
      </c>
      <c r="I121" s="95">
        <f t="shared" si="13"/>
        <v>106.5015479876161</v>
      </c>
      <c r="J121" s="94">
        <v>36.9</v>
      </c>
      <c r="K121" s="95">
        <f t="shared" si="14"/>
        <v>107.26744186046511</v>
      </c>
      <c r="L121" s="70"/>
      <c r="M121" s="71"/>
      <c r="N121" s="71"/>
      <c r="O121" s="71"/>
      <c r="P121" s="71"/>
      <c r="Q121" s="71"/>
    </row>
    <row r="122" spans="1:17" ht="49.5" customHeight="1">
      <c r="A122" s="68">
        <v>81</v>
      </c>
      <c r="B122" s="93" t="s">
        <v>104</v>
      </c>
      <c r="C122" s="94">
        <v>10.771</v>
      </c>
      <c r="D122" s="94">
        <v>11.3</v>
      </c>
      <c r="E122" s="95">
        <f t="shared" si="16"/>
        <v>104.91133599480085</v>
      </c>
      <c r="F122" s="94">
        <v>10</v>
      </c>
      <c r="G122" s="95">
        <f t="shared" si="12"/>
        <v>88.49557522123894</v>
      </c>
      <c r="H122" s="94">
        <v>10.1</v>
      </c>
      <c r="I122" s="95">
        <f t="shared" si="13"/>
        <v>101</v>
      </c>
      <c r="J122" s="94">
        <v>10.24</v>
      </c>
      <c r="K122" s="95">
        <f t="shared" si="14"/>
        <v>101.38613861386139</v>
      </c>
      <c r="L122" s="70"/>
      <c r="M122" s="71"/>
      <c r="N122" s="71"/>
      <c r="O122" s="71"/>
      <c r="P122" s="71"/>
      <c r="Q122" s="71"/>
    </row>
    <row r="123" spans="1:17" ht="45">
      <c r="A123" s="68">
        <v>82</v>
      </c>
      <c r="B123" s="93" t="s">
        <v>105</v>
      </c>
      <c r="C123" s="94">
        <v>10.771</v>
      </c>
      <c r="D123" s="94">
        <v>11.3</v>
      </c>
      <c r="E123" s="95">
        <f t="shared" si="16"/>
        <v>104.91133599480085</v>
      </c>
      <c r="F123" s="94">
        <v>10</v>
      </c>
      <c r="G123" s="95">
        <f t="shared" si="12"/>
        <v>88.49557522123894</v>
      </c>
      <c r="H123" s="94">
        <v>10.1</v>
      </c>
      <c r="I123" s="95">
        <f t="shared" si="13"/>
        <v>101</v>
      </c>
      <c r="J123" s="94">
        <v>10.24</v>
      </c>
      <c r="K123" s="95">
        <f t="shared" si="14"/>
        <v>101.38613861386139</v>
      </c>
      <c r="L123" s="70"/>
      <c r="M123" s="71"/>
      <c r="N123" s="71"/>
      <c r="O123" s="71"/>
      <c r="P123" s="71"/>
      <c r="Q123" s="71"/>
    </row>
    <row r="124" spans="1:17" ht="22.5" customHeight="1">
      <c r="A124" s="68"/>
      <c r="B124" s="79" t="s">
        <v>106</v>
      </c>
      <c r="C124" s="76"/>
      <c r="D124" s="76"/>
      <c r="E124" s="80"/>
      <c r="F124" s="76"/>
      <c r="G124" s="80"/>
      <c r="H124" s="76"/>
      <c r="I124" s="80"/>
      <c r="J124" s="76"/>
      <c r="K124" s="80"/>
      <c r="L124" s="70"/>
      <c r="M124" s="71"/>
      <c r="N124" s="71"/>
      <c r="O124" s="71"/>
      <c r="P124" s="71"/>
      <c r="Q124" s="71"/>
    </row>
    <row r="125" spans="1:17" ht="45" customHeight="1">
      <c r="A125" s="68">
        <v>83</v>
      </c>
      <c r="B125" s="69" t="s">
        <v>119</v>
      </c>
      <c r="C125" s="65">
        <v>3073</v>
      </c>
      <c r="D125" s="65">
        <v>3183</v>
      </c>
      <c r="E125" s="66">
        <f t="shared" si="16"/>
        <v>103.57956394402864</v>
      </c>
      <c r="F125" s="65">
        <v>3220</v>
      </c>
      <c r="G125" s="66">
        <f t="shared" si="12"/>
        <v>101.16242538485704</v>
      </c>
      <c r="H125" s="65">
        <v>3205</v>
      </c>
      <c r="I125" s="66">
        <f t="shared" si="13"/>
        <v>99.53416149068323</v>
      </c>
      <c r="J125" s="65">
        <v>3210</v>
      </c>
      <c r="K125" s="66">
        <f t="shared" si="14"/>
        <v>100.15600624024961</v>
      </c>
      <c r="L125" s="70"/>
      <c r="M125" s="71"/>
      <c r="N125" s="71"/>
      <c r="O125" s="71"/>
      <c r="P125" s="71"/>
      <c r="Q125" s="71"/>
    </row>
    <row r="126" spans="1:17" ht="99.75" customHeight="1" hidden="1">
      <c r="A126" s="68">
        <v>88</v>
      </c>
      <c r="B126" s="69" t="s">
        <v>107</v>
      </c>
      <c r="C126" s="65"/>
      <c r="D126" s="65"/>
      <c r="E126" s="66" t="e">
        <f t="shared" si="16"/>
        <v>#DIV/0!</v>
      </c>
      <c r="F126" s="65"/>
      <c r="G126" s="66" t="e">
        <f t="shared" si="12"/>
        <v>#DIV/0!</v>
      </c>
      <c r="H126" s="65"/>
      <c r="I126" s="66" t="e">
        <f t="shared" si="13"/>
        <v>#DIV/0!</v>
      </c>
      <c r="J126" s="65"/>
      <c r="K126" s="66" t="e">
        <f t="shared" si="14"/>
        <v>#DIV/0!</v>
      </c>
      <c r="L126" s="70"/>
      <c r="M126" s="71"/>
      <c r="N126" s="71"/>
      <c r="O126" s="71"/>
      <c r="P126" s="71"/>
      <c r="Q126" s="71"/>
    </row>
    <row r="127" spans="1:17" ht="60.75" customHeight="1">
      <c r="A127" s="68">
        <v>84</v>
      </c>
      <c r="B127" s="93" t="s">
        <v>118</v>
      </c>
      <c r="C127" s="65">
        <v>1430</v>
      </c>
      <c r="D127" s="65">
        <v>1430</v>
      </c>
      <c r="E127" s="66">
        <f t="shared" si="16"/>
        <v>100</v>
      </c>
      <c r="F127" s="65">
        <v>1481</v>
      </c>
      <c r="G127" s="66">
        <f t="shared" si="12"/>
        <v>103.56643356643356</v>
      </c>
      <c r="H127" s="65">
        <v>1481</v>
      </c>
      <c r="I127" s="66">
        <f t="shared" si="13"/>
        <v>100</v>
      </c>
      <c r="J127" s="65">
        <v>1601</v>
      </c>
      <c r="K127" s="66">
        <f t="shared" si="14"/>
        <v>108.10263335584065</v>
      </c>
      <c r="L127" s="70"/>
      <c r="M127" s="71"/>
      <c r="N127" s="71"/>
      <c r="O127" s="71"/>
      <c r="P127" s="71"/>
      <c r="Q127" s="71"/>
    </row>
    <row r="128" spans="1:17" ht="75.75" customHeight="1">
      <c r="A128" s="68">
        <v>85</v>
      </c>
      <c r="B128" s="69" t="s">
        <v>120</v>
      </c>
      <c r="C128" s="65">
        <v>638</v>
      </c>
      <c r="D128" s="65">
        <v>638</v>
      </c>
      <c r="E128" s="66">
        <f t="shared" si="16"/>
        <v>100</v>
      </c>
      <c r="F128" s="65">
        <v>665</v>
      </c>
      <c r="G128" s="66">
        <f t="shared" si="12"/>
        <v>104.2319749216301</v>
      </c>
      <c r="H128" s="65">
        <v>665</v>
      </c>
      <c r="I128" s="66">
        <f t="shared" si="13"/>
        <v>100</v>
      </c>
      <c r="J128" s="65">
        <v>717</v>
      </c>
      <c r="K128" s="66">
        <f t="shared" si="14"/>
        <v>107.81954887218046</v>
      </c>
      <c r="L128" s="70"/>
      <c r="M128" s="71"/>
      <c r="N128" s="71"/>
      <c r="O128" s="71"/>
      <c r="P128" s="71"/>
      <c r="Q128" s="71"/>
    </row>
    <row r="129" spans="1:17" ht="71.25" customHeight="1">
      <c r="A129" s="68">
        <v>86</v>
      </c>
      <c r="B129" s="69" t="s">
        <v>121</v>
      </c>
      <c r="C129" s="65">
        <v>1431</v>
      </c>
      <c r="D129" s="65">
        <v>1431</v>
      </c>
      <c r="E129" s="66">
        <f t="shared" si="16"/>
        <v>100</v>
      </c>
      <c r="F129" s="65">
        <v>1474</v>
      </c>
      <c r="G129" s="66">
        <f t="shared" si="12"/>
        <v>103.00489168413695</v>
      </c>
      <c r="H129" s="65">
        <v>1474</v>
      </c>
      <c r="I129" s="66">
        <f t="shared" si="13"/>
        <v>100</v>
      </c>
      <c r="J129" s="65">
        <v>1594</v>
      </c>
      <c r="K129" s="66">
        <f t="shared" si="14"/>
        <v>108.14111261872456</v>
      </c>
      <c r="L129" s="70"/>
      <c r="M129" s="71"/>
      <c r="N129" s="71"/>
      <c r="O129" s="71"/>
      <c r="P129" s="71"/>
      <c r="Q129" s="71"/>
    </row>
    <row r="130" spans="1:17" ht="70.5" customHeight="1">
      <c r="A130" s="68">
        <v>87</v>
      </c>
      <c r="B130" s="93" t="s">
        <v>122</v>
      </c>
      <c r="C130" s="65">
        <v>5</v>
      </c>
      <c r="D130" s="65">
        <v>4</v>
      </c>
      <c r="E130" s="66">
        <f t="shared" si="16"/>
        <v>80</v>
      </c>
      <c r="F130" s="65">
        <v>5</v>
      </c>
      <c r="G130" s="66">
        <f t="shared" si="12"/>
        <v>125</v>
      </c>
      <c r="H130" s="65">
        <v>5</v>
      </c>
      <c r="I130" s="66">
        <f t="shared" si="13"/>
        <v>100</v>
      </c>
      <c r="J130" s="65">
        <v>5</v>
      </c>
      <c r="K130" s="66">
        <f t="shared" si="14"/>
        <v>100</v>
      </c>
      <c r="L130" s="70"/>
      <c r="M130" s="71"/>
      <c r="N130" s="71"/>
      <c r="O130" s="71"/>
      <c r="P130" s="71"/>
      <c r="Q130" s="71"/>
    </row>
    <row r="131" spans="1:17" ht="70.5" customHeight="1" hidden="1">
      <c r="A131" s="68">
        <v>93</v>
      </c>
      <c r="B131" s="69" t="s">
        <v>109</v>
      </c>
      <c r="C131" s="65"/>
      <c r="D131" s="65"/>
      <c r="E131" s="66" t="e">
        <f t="shared" si="16"/>
        <v>#DIV/0!</v>
      </c>
      <c r="F131" s="65"/>
      <c r="G131" s="66" t="e">
        <f t="shared" si="12"/>
        <v>#DIV/0!</v>
      </c>
      <c r="H131" s="65"/>
      <c r="I131" s="66" t="e">
        <f t="shared" si="13"/>
        <v>#DIV/0!</v>
      </c>
      <c r="J131" s="65"/>
      <c r="K131" s="66" t="e">
        <f t="shared" si="14"/>
        <v>#DIV/0!</v>
      </c>
      <c r="L131" s="70"/>
      <c r="M131" s="71"/>
      <c r="N131" s="71"/>
      <c r="O131" s="71"/>
      <c r="P131" s="71"/>
      <c r="Q131" s="71"/>
    </row>
    <row r="132" spans="1:17" ht="49.5" customHeight="1">
      <c r="A132" s="68"/>
      <c r="B132" s="83" t="s">
        <v>108</v>
      </c>
      <c r="C132" s="76"/>
      <c r="D132" s="76"/>
      <c r="E132" s="80"/>
      <c r="F132" s="76"/>
      <c r="G132" s="80"/>
      <c r="H132" s="76"/>
      <c r="I132" s="80"/>
      <c r="J132" s="76"/>
      <c r="K132" s="80"/>
      <c r="L132" s="70"/>
      <c r="M132" s="71"/>
      <c r="N132" s="71"/>
      <c r="O132" s="71"/>
      <c r="P132" s="71"/>
      <c r="Q132" s="71"/>
    </row>
    <row r="133" spans="1:17" ht="62.25" customHeight="1">
      <c r="A133" s="68">
        <v>88</v>
      </c>
      <c r="B133" s="69" t="s">
        <v>123</v>
      </c>
      <c r="C133" s="65">
        <v>304.4</v>
      </c>
      <c r="D133" s="65">
        <v>288.1</v>
      </c>
      <c r="E133" s="66">
        <f t="shared" si="16"/>
        <v>94.64520367936926</v>
      </c>
      <c r="F133" s="65">
        <v>288</v>
      </c>
      <c r="G133" s="66">
        <f t="shared" si="12"/>
        <v>99.96528982992015</v>
      </c>
      <c r="H133" s="65">
        <v>287.6</v>
      </c>
      <c r="I133" s="66">
        <f t="shared" si="13"/>
        <v>99.86111111111113</v>
      </c>
      <c r="J133" s="65">
        <v>287</v>
      </c>
      <c r="K133" s="66">
        <f t="shared" si="14"/>
        <v>99.7913769123783</v>
      </c>
      <c r="L133" s="70"/>
      <c r="M133" s="71"/>
      <c r="N133" s="71"/>
      <c r="O133" s="71"/>
      <c r="P133" s="71"/>
      <c r="Q133" s="71"/>
    </row>
    <row r="134" spans="1:17" ht="49.5" customHeight="1">
      <c r="A134" s="68">
        <v>89</v>
      </c>
      <c r="B134" s="69" t="s">
        <v>116</v>
      </c>
      <c r="C134" s="65">
        <v>32.8</v>
      </c>
      <c r="D134" s="65">
        <v>34.9</v>
      </c>
      <c r="E134" s="66">
        <f t="shared" si="16"/>
        <v>106.40243902439023</v>
      </c>
      <c r="F134" s="65">
        <v>33.9</v>
      </c>
      <c r="G134" s="66">
        <f t="shared" si="12"/>
        <v>97.134670487106</v>
      </c>
      <c r="H134" s="65">
        <v>34.2</v>
      </c>
      <c r="I134" s="66">
        <f t="shared" si="13"/>
        <v>100.88495575221242</v>
      </c>
      <c r="J134" s="65">
        <v>34.4</v>
      </c>
      <c r="K134" s="66">
        <f t="shared" si="14"/>
        <v>100.58479532163742</v>
      </c>
      <c r="L134" s="70"/>
      <c r="M134" s="71"/>
      <c r="N134" s="71"/>
      <c r="O134" s="71"/>
      <c r="P134" s="71"/>
      <c r="Q134" s="71"/>
    </row>
    <row r="135" spans="1:17" ht="49.5" customHeight="1">
      <c r="A135" s="68">
        <v>90</v>
      </c>
      <c r="B135" s="69" t="s">
        <v>117</v>
      </c>
      <c r="C135" s="65">
        <v>80.6</v>
      </c>
      <c r="D135" s="65">
        <v>76.6</v>
      </c>
      <c r="E135" s="66">
        <f t="shared" si="16"/>
        <v>95.03722084367246</v>
      </c>
      <c r="F135" s="65">
        <v>81.3</v>
      </c>
      <c r="G135" s="66">
        <f t="shared" si="12"/>
        <v>106.13577023498695</v>
      </c>
      <c r="H135" s="65">
        <v>81.5</v>
      </c>
      <c r="I135" s="66">
        <f t="shared" si="13"/>
        <v>100.2460024600246</v>
      </c>
      <c r="J135" s="65">
        <v>84.1</v>
      </c>
      <c r="K135" s="66">
        <f t="shared" si="14"/>
        <v>103.19018404907976</v>
      </c>
      <c r="L135" s="70"/>
      <c r="M135" s="71"/>
      <c r="N135" s="71"/>
      <c r="O135" s="71"/>
      <c r="P135" s="71"/>
      <c r="Q135" s="71"/>
    </row>
    <row r="136" spans="1:17" ht="49.5" customHeight="1" hidden="1">
      <c r="A136" s="68">
        <v>97</v>
      </c>
      <c r="B136" s="69" t="s">
        <v>124</v>
      </c>
      <c r="C136" s="65"/>
      <c r="D136" s="65"/>
      <c r="E136" s="66" t="e">
        <f t="shared" si="16"/>
        <v>#DIV/0!</v>
      </c>
      <c r="F136" s="65"/>
      <c r="G136" s="66" t="e">
        <f t="shared" si="12"/>
        <v>#DIV/0!</v>
      </c>
      <c r="H136" s="65"/>
      <c r="I136" s="66" t="e">
        <f t="shared" si="13"/>
        <v>#DIV/0!</v>
      </c>
      <c r="J136" s="65"/>
      <c r="K136" s="66" t="e">
        <f t="shared" si="14"/>
        <v>#DIV/0!</v>
      </c>
      <c r="L136" s="70"/>
      <c r="M136" s="71"/>
      <c r="N136" s="71"/>
      <c r="O136" s="71"/>
      <c r="P136" s="71"/>
      <c r="Q136" s="71"/>
    </row>
    <row r="137" spans="1:17" ht="49.5" customHeight="1">
      <c r="A137" s="68">
        <v>91</v>
      </c>
      <c r="B137" s="69" t="s">
        <v>115</v>
      </c>
      <c r="C137" s="65">
        <v>59.3</v>
      </c>
      <c r="D137" s="65">
        <v>59.3</v>
      </c>
      <c r="E137" s="66">
        <f t="shared" si="16"/>
        <v>100</v>
      </c>
      <c r="F137" s="65">
        <v>59.3</v>
      </c>
      <c r="G137" s="66">
        <f t="shared" si="12"/>
        <v>100</v>
      </c>
      <c r="H137" s="65">
        <v>59.3</v>
      </c>
      <c r="I137" s="66">
        <f t="shared" si="13"/>
        <v>100</v>
      </c>
      <c r="J137" s="65">
        <v>59.1</v>
      </c>
      <c r="K137" s="66">
        <f t="shared" si="14"/>
        <v>99.66273187183812</v>
      </c>
      <c r="L137" s="70"/>
      <c r="M137" s="71"/>
      <c r="N137" s="71"/>
      <c r="O137" s="71"/>
      <c r="P137" s="71"/>
      <c r="Q137" s="71"/>
    </row>
    <row r="138" spans="1:17" ht="49.5" customHeight="1">
      <c r="A138" s="68">
        <v>92</v>
      </c>
      <c r="B138" s="69" t="s">
        <v>110</v>
      </c>
      <c r="C138" s="65">
        <v>41.9</v>
      </c>
      <c r="D138" s="65">
        <v>41.6</v>
      </c>
      <c r="E138" s="66" t="s">
        <v>101</v>
      </c>
      <c r="F138" s="65">
        <v>44.3</v>
      </c>
      <c r="G138" s="66" t="s">
        <v>101</v>
      </c>
      <c r="H138" s="65">
        <v>45.9</v>
      </c>
      <c r="I138" s="66" t="s">
        <v>101</v>
      </c>
      <c r="J138" s="65">
        <v>47.5</v>
      </c>
      <c r="K138" s="66" t="s">
        <v>101</v>
      </c>
      <c r="L138" s="70"/>
      <c r="M138" s="71"/>
      <c r="N138" s="71"/>
      <c r="O138" s="71"/>
      <c r="P138" s="71"/>
      <c r="Q138" s="71"/>
    </row>
    <row r="139" spans="1:17" ht="49.5" customHeight="1">
      <c r="A139" s="68"/>
      <c r="B139" s="92" t="s">
        <v>111</v>
      </c>
      <c r="C139" s="76"/>
      <c r="D139" s="76"/>
      <c r="E139" s="80"/>
      <c r="F139" s="76"/>
      <c r="G139" s="80"/>
      <c r="H139" s="76"/>
      <c r="I139" s="80"/>
      <c r="J139" s="76"/>
      <c r="K139" s="80"/>
      <c r="L139" s="70"/>
      <c r="M139" s="71"/>
      <c r="N139" s="71"/>
      <c r="O139" s="71"/>
      <c r="P139" s="71"/>
      <c r="Q139" s="71"/>
    </row>
    <row r="140" spans="1:17" ht="49.5" customHeight="1">
      <c r="A140" s="68">
        <v>93</v>
      </c>
      <c r="B140" s="69" t="s">
        <v>112</v>
      </c>
      <c r="C140" s="65">
        <v>1407</v>
      </c>
      <c r="D140" s="65">
        <v>1413</v>
      </c>
      <c r="E140" s="66">
        <f t="shared" si="16"/>
        <v>100.4264392324094</v>
      </c>
      <c r="F140" s="65">
        <v>1417</v>
      </c>
      <c r="G140" s="66">
        <f t="shared" si="12"/>
        <v>100.28308563340411</v>
      </c>
      <c r="H140" s="65">
        <v>1419</v>
      </c>
      <c r="I140" s="66">
        <f t="shared" si="13"/>
        <v>100.14114326040931</v>
      </c>
      <c r="J140" s="65">
        <v>1422</v>
      </c>
      <c r="K140" s="66">
        <f t="shared" si="14"/>
        <v>100.21141649048626</v>
      </c>
      <c r="L140" s="70"/>
      <c r="M140" s="71"/>
      <c r="N140" s="71"/>
      <c r="O140" s="71"/>
      <c r="P140" s="71"/>
      <c r="Q140" s="71"/>
    </row>
    <row r="141" spans="1:17" ht="58.5" customHeight="1">
      <c r="A141" s="68">
        <v>94</v>
      </c>
      <c r="B141" s="69" t="s">
        <v>113</v>
      </c>
      <c r="C141" s="65">
        <v>1826</v>
      </c>
      <c r="D141" s="65">
        <v>1831</v>
      </c>
      <c r="E141" s="66">
        <f t="shared" si="16"/>
        <v>100.27382256297919</v>
      </c>
      <c r="F141" s="65">
        <v>1834</v>
      </c>
      <c r="G141" s="66">
        <f t="shared" si="12"/>
        <v>100.16384489350081</v>
      </c>
      <c r="H141" s="65">
        <v>1836</v>
      </c>
      <c r="I141" s="66">
        <f t="shared" si="13"/>
        <v>100.10905125408942</v>
      </c>
      <c r="J141" s="65">
        <v>1838</v>
      </c>
      <c r="K141" s="66">
        <f t="shared" si="14"/>
        <v>100.10893246187365</v>
      </c>
      <c r="L141" s="70"/>
      <c r="M141" s="71"/>
      <c r="N141" s="71"/>
      <c r="O141" s="71"/>
      <c r="P141" s="71"/>
      <c r="Q141" s="71"/>
    </row>
    <row r="142" spans="1:17" ht="123.75" customHeight="1">
      <c r="A142" s="68">
        <v>95</v>
      </c>
      <c r="B142" s="69" t="s">
        <v>114</v>
      </c>
      <c r="C142" s="65">
        <v>27630</v>
      </c>
      <c r="D142" s="65">
        <v>32973</v>
      </c>
      <c r="E142" s="66">
        <f t="shared" si="16"/>
        <v>119.33767643865363</v>
      </c>
      <c r="F142" s="65">
        <v>30000</v>
      </c>
      <c r="G142" s="66">
        <f t="shared" si="12"/>
        <v>90.98353198071149</v>
      </c>
      <c r="H142" s="65">
        <v>30000</v>
      </c>
      <c r="I142" s="66">
        <f t="shared" si="13"/>
        <v>100</v>
      </c>
      <c r="J142" s="65">
        <v>30000</v>
      </c>
      <c r="K142" s="66">
        <f t="shared" si="14"/>
        <v>100</v>
      </c>
      <c r="L142" s="70"/>
      <c r="M142" s="71"/>
      <c r="N142" s="71"/>
      <c r="O142" s="71"/>
      <c r="P142" s="71"/>
      <c r="Q142" s="71"/>
    </row>
    <row r="143" spans="1:17" ht="17.25" customHeight="1">
      <c r="A143" s="148"/>
      <c r="B143" s="149"/>
      <c r="C143" s="77"/>
      <c r="D143" s="77"/>
      <c r="E143" s="150"/>
      <c r="F143" s="77"/>
      <c r="G143" s="150"/>
      <c r="H143" s="77"/>
      <c r="I143" s="150"/>
      <c r="J143" s="77"/>
      <c r="K143" s="150"/>
      <c r="L143" s="71"/>
      <c r="M143" s="71"/>
      <c r="N143" s="71"/>
      <c r="O143" s="71"/>
      <c r="P143" s="71"/>
      <c r="Q143" s="71"/>
    </row>
    <row r="144" spans="1:17" ht="17.25" customHeight="1">
      <c r="A144" s="148"/>
      <c r="B144" s="149"/>
      <c r="C144" s="77"/>
      <c r="D144" s="77"/>
      <c r="E144" s="150"/>
      <c r="F144" s="77"/>
      <c r="G144" s="150"/>
      <c r="H144" s="77"/>
      <c r="I144" s="150"/>
      <c r="J144" s="77"/>
      <c r="K144" s="150"/>
      <c r="L144" s="71"/>
      <c r="M144" s="71"/>
      <c r="N144" s="71"/>
      <c r="O144" s="71"/>
      <c r="P144" s="71"/>
      <c r="Q144" s="71"/>
    </row>
    <row r="145" spans="1:17" ht="17.25" customHeight="1">
      <c r="A145" s="148"/>
      <c r="B145" s="149" t="s">
        <v>140</v>
      </c>
      <c r="C145" s="77"/>
      <c r="D145" s="77"/>
      <c r="E145" s="150"/>
      <c r="F145" s="77"/>
      <c r="G145" s="150"/>
      <c r="H145" s="77"/>
      <c r="I145" s="150"/>
      <c r="J145" s="77"/>
      <c r="K145" s="150"/>
      <c r="L145" s="71"/>
      <c r="M145" s="71"/>
      <c r="N145" s="71"/>
      <c r="O145" s="71"/>
      <c r="P145" s="71"/>
      <c r="Q145" s="71"/>
    </row>
    <row r="146" spans="1:10" ht="15">
      <c r="A146" s="72"/>
      <c r="B146" s="72" t="s">
        <v>141</v>
      </c>
      <c r="I146" s="176" t="s">
        <v>147</v>
      </c>
      <c r="J146" s="177"/>
    </row>
  </sheetData>
  <sheetProtection/>
  <mergeCells count="17">
    <mergeCell ref="I146:J146"/>
    <mergeCell ref="B36:K36"/>
    <mergeCell ref="I8:J8"/>
    <mergeCell ref="B54:K54"/>
    <mergeCell ref="B88:K88"/>
    <mergeCell ref="B9:J9"/>
    <mergeCell ref="B25:D25"/>
    <mergeCell ref="H1:K1"/>
    <mergeCell ref="A11:A12"/>
    <mergeCell ref="B11:B12"/>
    <mergeCell ref="B10:J10"/>
    <mergeCell ref="H2:K2"/>
    <mergeCell ref="H6:K6"/>
    <mergeCell ref="H7:K7"/>
    <mergeCell ref="H5:K5"/>
    <mergeCell ref="H4:K4"/>
    <mergeCell ref="H3:K3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88" r:id="rId1"/>
  <rowBreaks count="5" manualBreakCount="5">
    <brk id="23" max="10" man="1"/>
    <brk id="34" max="10" man="1"/>
    <brk id="77" max="10" man="1"/>
    <brk id="87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2017-11-16T12:28:57Z</cp:lastPrinted>
  <dcterms:created xsi:type="dcterms:W3CDTF">2010-11-18T16:28:39Z</dcterms:created>
  <dcterms:modified xsi:type="dcterms:W3CDTF">2017-11-16T12:30:29Z</dcterms:modified>
  <cp:category/>
  <cp:version/>
  <cp:contentType/>
  <cp:contentStatus/>
</cp:coreProperties>
</file>